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HƯƠNG\năm 2024\ma túy\báo cáo đột xuất\kế hoạch rà soat ng nghien\số liệu lần 3\"/>
    </mc:Choice>
  </mc:AlternateContent>
  <xr:revisionPtr revIDLastSave="0" documentId="13_ncr:1_{10C7E9D3-A7E2-4EDA-9579-902B4D9C14B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9" sheetId="17" r:id="rId1"/>
    <sheet name="Sheet1" sheetId="18" r:id="rId2"/>
    <sheet name="Sheet2" sheetId="19" r:id="rId3"/>
    <sheet name="Sheet3" sheetId="20" r:id="rId4"/>
    <sheet name="Sheet4" sheetId="21" r:id="rId5"/>
    <sheet name="Sheet5" sheetId="22" r:id="rId6"/>
    <sheet name="Sheet6" sheetId="23" r:id="rId7"/>
  </sheets>
  <externalReferences>
    <externalReference r:id="rId8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5" i="17" l="1"/>
  <c r="G24" i="17"/>
  <c r="I6" i="17" l="1"/>
  <c r="I7" i="17"/>
  <c r="I8" i="17"/>
  <c r="I9" i="17"/>
  <c r="K9" i="17" s="1"/>
  <c r="I10" i="17"/>
  <c r="I11" i="17"/>
  <c r="I12" i="17"/>
  <c r="I13" i="17"/>
  <c r="K13" i="17" s="1"/>
  <c r="I14" i="17"/>
  <c r="I15" i="17"/>
  <c r="I16" i="17"/>
  <c r="I17" i="17"/>
  <c r="K17" i="17" s="1"/>
  <c r="I18" i="17"/>
  <c r="I19" i="17"/>
  <c r="I20" i="17"/>
  <c r="I21" i="17"/>
  <c r="K21" i="17" s="1"/>
  <c r="I5" i="17"/>
  <c r="H6" i="17"/>
  <c r="H7" i="17"/>
  <c r="J7" i="17" s="1"/>
  <c r="H8" i="17"/>
  <c r="H9" i="17"/>
  <c r="H10" i="17"/>
  <c r="H11" i="17"/>
  <c r="K11" i="17" s="1"/>
  <c r="H12" i="17"/>
  <c r="H13" i="17"/>
  <c r="H14" i="17"/>
  <c r="H15" i="17"/>
  <c r="J15" i="17" s="1"/>
  <c r="H16" i="17"/>
  <c r="H17" i="17"/>
  <c r="H18" i="17"/>
  <c r="H19" i="17"/>
  <c r="K19" i="17" s="1"/>
  <c r="H20" i="17"/>
  <c r="H21" i="17"/>
  <c r="H5" i="17"/>
  <c r="K6" i="17"/>
  <c r="K7" i="17"/>
  <c r="K10" i="17"/>
  <c r="K14" i="17"/>
  <c r="K15" i="17"/>
  <c r="K18" i="17"/>
  <c r="J6" i="17"/>
  <c r="J10" i="17"/>
  <c r="J14" i="17"/>
  <c r="J18" i="17"/>
  <c r="K20" i="17" l="1"/>
  <c r="K16" i="17"/>
  <c r="K12" i="17"/>
  <c r="K8" i="17"/>
  <c r="H22" i="17"/>
  <c r="J19" i="17"/>
  <c r="J11" i="17"/>
  <c r="I22" i="17"/>
  <c r="J21" i="17"/>
  <c r="J17" i="17"/>
  <c r="J13" i="17"/>
  <c r="J9" i="17"/>
  <c r="J20" i="17"/>
  <c r="J16" i="17"/>
  <c r="J12" i="17"/>
  <c r="J8" i="17"/>
  <c r="K5" i="17"/>
  <c r="F22" i="17"/>
  <c r="F4" i="20"/>
  <c r="F5" i="20"/>
  <c r="F6" i="20"/>
  <c r="F7" i="20"/>
  <c r="F8" i="20"/>
  <c r="F9" i="20"/>
  <c r="F10" i="20"/>
  <c r="F11" i="20"/>
  <c r="F12" i="20"/>
  <c r="F13" i="20"/>
  <c r="F14" i="20"/>
  <c r="F15" i="20"/>
  <c r="F16" i="20"/>
  <c r="F17" i="20"/>
  <c r="F18" i="20"/>
  <c r="F19" i="20"/>
  <c r="F20" i="20"/>
  <c r="E21" i="23"/>
  <c r="D21" i="23"/>
  <c r="C21" i="23"/>
  <c r="F20" i="23"/>
  <c r="F19" i="23"/>
  <c r="F18" i="23"/>
  <c r="F17" i="23"/>
  <c r="F16" i="23"/>
  <c r="F15" i="23"/>
  <c r="F14" i="23"/>
  <c r="F13" i="23"/>
  <c r="F12" i="23"/>
  <c r="F11" i="23"/>
  <c r="F10" i="23"/>
  <c r="F9" i="23"/>
  <c r="F8" i="23"/>
  <c r="F7" i="23"/>
  <c r="F6" i="23"/>
  <c r="F5" i="23"/>
  <c r="F4" i="23"/>
  <c r="E21" i="22"/>
  <c r="D21" i="22"/>
  <c r="C21" i="22"/>
  <c r="F20" i="22"/>
  <c r="F19" i="22"/>
  <c r="F18" i="22"/>
  <c r="F17" i="22"/>
  <c r="F16" i="22"/>
  <c r="F15" i="22"/>
  <c r="F14" i="22"/>
  <c r="F13" i="22"/>
  <c r="F12" i="22"/>
  <c r="F11" i="22"/>
  <c r="F10" i="22"/>
  <c r="F9" i="22"/>
  <c r="F8" i="22"/>
  <c r="F7" i="22"/>
  <c r="F6" i="22"/>
  <c r="F5" i="22"/>
  <c r="F4" i="22"/>
  <c r="E21" i="21"/>
  <c r="D21" i="21"/>
  <c r="C21" i="21"/>
  <c r="F20" i="21"/>
  <c r="F19" i="21"/>
  <c r="F18" i="21"/>
  <c r="F17" i="21"/>
  <c r="F16" i="21"/>
  <c r="F15" i="21"/>
  <c r="F14" i="21"/>
  <c r="F13" i="21"/>
  <c r="F12" i="21"/>
  <c r="F11" i="21"/>
  <c r="F10" i="21"/>
  <c r="F9" i="21"/>
  <c r="F8" i="21"/>
  <c r="F7" i="21"/>
  <c r="F6" i="21"/>
  <c r="F5" i="21"/>
  <c r="F4" i="21"/>
  <c r="E21" i="20"/>
  <c r="D21" i="20"/>
  <c r="C21" i="20"/>
  <c r="E21" i="19"/>
  <c r="D21" i="19"/>
  <c r="C21" i="19"/>
  <c r="D21" i="18"/>
  <c r="E21" i="18"/>
  <c r="C21" i="18"/>
  <c r="F5" i="18"/>
  <c r="F6" i="18"/>
  <c r="F7" i="18"/>
  <c r="F8" i="18"/>
  <c r="F9" i="18"/>
  <c r="F10" i="18"/>
  <c r="F11" i="18"/>
  <c r="F12" i="18"/>
  <c r="F13" i="18"/>
  <c r="F14" i="18"/>
  <c r="F15" i="18"/>
  <c r="F16" i="18"/>
  <c r="F17" i="18"/>
  <c r="F18" i="18"/>
  <c r="F19" i="18"/>
  <c r="F20" i="18"/>
  <c r="F4" i="18"/>
  <c r="F21" i="23" l="1"/>
  <c r="F21" i="22"/>
  <c r="F21" i="21"/>
  <c r="F21" i="20"/>
  <c r="F21" i="19"/>
  <c r="F21" i="18"/>
  <c r="J5" i="17"/>
  <c r="E22" i="17" l="1"/>
  <c r="C22" i="17"/>
  <c r="J22" i="17" l="1"/>
  <c r="G22" i="17"/>
  <c r="K22" i="17" s="1"/>
</calcChain>
</file>

<file path=xl/sharedStrings.xml><?xml version="1.0" encoding="utf-8"?>
<sst xmlns="http://schemas.openxmlformats.org/spreadsheetml/2006/main" count="241" uniqueCount="81">
  <si>
    <t>STT</t>
  </si>
  <si>
    <t>Ghi chú</t>
  </si>
  <si>
    <t>Trung Lương</t>
  </si>
  <si>
    <t>Tiêu Động</t>
  </si>
  <si>
    <t>An Ninh</t>
  </si>
  <si>
    <t>Bối Cầu</t>
  </si>
  <si>
    <t>An Lão</t>
  </si>
  <si>
    <t>Đồn Xá</t>
  </si>
  <si>
    <t>La Sơn</t>
  </si>
  <si>
    <t>Tràng An</t>
  </si>
  <si>
    <t>Bình Nghĩa</t>
  </si>
  <si>
    <t>An Nội</t>
  </si>
  <si>
    <t>Vũ Bản</t>
  </si>
  <si>
    <t>Ngọc Lũ</t>
  </si>
  <si>
    <t>Đơn vị</t>
  </si>
  <si>
    <t>Bình Mỹ</t>
  </si>
  <si>
    <t>Đồng Du</t>
  </si>
  <si>
    <t>An Đổ</t>
  </si>
  <si>
    <t>Bồ Đề</t>
  </si>
  <si>
    <t>Hưng Công</t>
  </si>
  <si>
    <t>Tổng</t>
  </si>
  <si>
    <t>Số người nghiện</t>
  </si>
  <si>
    <t>Số người 
SDTPCMT</t>
  </si>
  <si>
    <t xml:space="preserve"> + </t>
  </si>
  <si>
    <t xml:space="preserve"> - </t>
  </si>
  <si>
    <t>Số lượt test</t>
  </si>
  <si>
    <t>Tỷ lệ % +</t>
  </si>
  <si>
    <t>Tỷ lệ hoàn
 thành lượt test</t>
  </si>
  <si>
    <r>
      <t xml:space="preserve">CÔNG AN TỈNH HÀ NAM
</t>
    </r>
    <r>
      <rPr>
        <b/>
        <sz val="14"/>
        <color theme="1"/>
        <rFont val="Times New Roman"/>
        <family val="1"/>
      </rPr>
      <t>CÔNG AN HUYỆN BÌNH LỤC</t>
    </r>
  </si>
  <si>
    <t>DANH SÁCH NGƯỜI NGHIỆN MA TÚY</t>
  </si>
  <si>
    <t>Tên đơn vị</t>
  </si>
  <si>
    <t>Trước rà soát</t>
  </si>
  <si>
    <t>Bổ sung</t>
  </si>
  <si>
    <t>Thanh Loại</t>
  </si>
  <si>
    <t>Số hiện hành</t>
  </si>
  <si>
    <t xml:space="preserve"> 08 uống methadone</t>
  </si>
  <si>
    <t xml:space="preserve"> 04 uống methadone</t>
  </si>
  <si>
    <t xml:space="preserve"> 01 uống methadone</t>
  </si>
  <si>
    <t xml:space="preserve"> 02 uống methadone</t>
  </si>
  <si>
    <t xml:space="preserve"> tăng 03 uống methadone
giảm 01 đi tù</t>
  </si>
  <si>
    <t xml:space="preserve"> 06 uống methadone</t>
  </si>
  <si>
    <t xml:space="preserve"> tăng 02 uống methadone</t>
  </si>
  <si>
    <t>DANH SÁCH NGƯỜI SỬ DỤNG TRÁI PHÉP MA TÚY</t>
  </si>
  <si>
    <t>giảm 02 chuyển sang người nghiện</t>
  </si>
  <si>
    <t>đưa 01 đi CNBB</t>
  </si>
  <si>
    <r>
      <t>-</t>
    </r>
    <r>
      <rPr>
        <sz val="7"/>
        <color theme="1"/>
        <rFont val="Times New Roman"/>
        <family val="1"/>
      </rPr>
      <t xml:space="preserve">  </t>
    </r>
    <r>
      <rPr>
        <sz val="14"/>
        <color theme="1"/>
        <rFont val="Times New Roman"/>
        <family val="1"/>
      </rPr>
      <t xml:space="preserve">Đã hết thời gian quản lý một năm Công an xã không nắm được tình hình đối tượng để chuyển trạng thái quản lý đối tượng. </t>
    </r>
  </si>
  <si>
    <t>DANH SÁCH NGƯỜI NGHI NGHIỆN MA TÚY</t>
  </si>
  <si>
    <t>giảm 04 chuyển sang người nghiện</t>
  </si>
  <si>
    <t>Trong báo cáo sơ kết không thống kê.</t>
  </si>
  <si>
    <t>giảm 01 chuyển sang người nghiện</t>
  </si>
  <si>
    <t>Đối tượng Tạ Quang Thành rời khỏi diện người nghi nghiện nhưng không nhập vào phần người nghiện</t>
  </si>
  <si>
    <t>Báo cáo thống kê 05</t>
  </si>
  <si>
    <t>DANH SÁCH NGƯỜI NGHI SỬ DỤNG TRÁI PHÉP CHẤT MA TÚY</t>
  </si>
  <si>
    <t>trùng với danh sách người sư dụng</t>
  </si>
  <si>
    <t>05 sang người sử dụng</t>
  </si>
  <si>
    <t>1 đi tù, 1 sang sử dụng, 2 sang nghiện</t>
  </si>
  <si>
    <t>15 đi khỏi địa phương</t>
  </si>
  <si>
    <t>test 6 âm tính</t>
  </si>
  <si>
    <t>4 đi khỏi địa phương</t>
  </si>
  <si>
    <t>3 sang người nghiện, 27 đi khỏi địa phương, 2 sang người sử dụng</t>
  </si>
  <si>
    <t>DANH SÁCH NGƯỜI SAU CAI</t>
  </si>
  <si>
    <t>Đi tù</t>
  </si>
  <si>
    <t>1 đưa đi CNBB</t>
  </si>
  <si>
    <t>1 đi tù, 1 hết thời gian quản lý</t>
  </si>
  <si>
    <t>báo cáo không thống kê</t>
  </si>
  <si>
    <t>DANH SÁCH NGƯỜI UÓNG METHADONE</t>
  </si>
  <si>
    <t>Không nhập lên phần mềm</t>
  </si>
  <si>
    <t>3 đi khỏi địa phương</t>
  </si>
  <si>
    <t>Sau cai</t>
  </si>
  <si>
    <t>Số người
 nghi
SDTPCMT</t>
  </si>
  <si>
    <t>Số Nghi
 Nghiên</t>
  </si>
  <si>
    <t>Biểu mẫu số 08</t>
  </si>
  <si>
    <t>BẢNG TỔNG HỢP CHUNG SỐ LIỆU</t>
  </si>
  <si>
    <t>BIỂU MẪU 01</t>
  </si>
  <si>
    <t>BIỂU MẪU 02</t>
  </si>
  <si>
    <t>BIỂU MẪU 03</t>
  </si>
  <si>
    <t>BIỂU MẪU 04</t>
  </si>
  <si>
    <t>BIỂU MẪU 05</t>
  </si>
  <si>
    <t>BIỂU MẪU 06</t>
  </si>
  <si>
    <t>Tính đến ngày 21 tháng 11 năm 2024</t>
  </si>
  <si>
    <t>Tính đến ngày 03 tháng 12 năm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</si>
</sst>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"/>
    <numFmt numFmtId="165" formatCode="_-* #,##0_-;\-* #,##0_-;_-* &quot;-&quot;??_-;_-@_-"/>
  </numFmts>
  <fonts count="12" x14ac:knownFonts="1">
    <font>
      <sz val="11"/>
      <color theme="1"/>
      <name val="Calibri"/>
      <family val="2"/>
      <charset val="163"/>
      <scheme val="minor"/>
    </font>
    <font>
      <sz val="12"/>
      <color theme="1"/>
      <name val="Times New Roman"/>
      <family val="1"/>
    </font>
    <font>
      <b/>
      <sz val="14"/>
      <color theme="1"/>
      <name val="Times New Roman"/>
      <family val="1"/>
    </font>
    <font>
      <sz val="10"/>
      <name val="Arial"/>
      <family val="2"/>
    </font>
    <font>
      <sz val="14"/>
      <color theme="1"/>
      <name val="Times New Roman"/>
      <family val="1"/>
    </font>
    <font>
      <b/>
      <sz val="14"/>
      <name val="Times New Roman"/>
      <family val="1"/>
    </font>
    <font>
      <sz val="14"/>
      <name val="Times New Roman"/>
      <family val="1"/>
    </font>
    <font>
      <sz val="7"/>
      <color theme="1"/>
      <name val="Times New Roman"/>
      <family val="1"/>
    </font>
    <font>
      <b/>
      <i/>
      <sz val="14"/>
      <color theme="1"/>
      <name val="Times New Roman"/>
      <family val="1"/>
    </font>
    <font>
      <sz val="14"/>
      <color rgb="FFFF0000"/>
      <name val="Times New Roman"/>
      <family val="1"/>
    </font>
    <font>
      <b/>
      <sz val="14"/>
      <color rgb="FFFF0000"/>
      <name val="Times New Roman"/>
      <family val="1"/>
    </font>
    <font>
      <sz val="11"/>
      <color theme="1"/>
      <name val="Calibri"/>
      <family val="2"/>
      <charset val="163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43" fontId="11" fillId="0" borderId="0" applyFont="0" applyFill="0" applyBorder="0" applyAlignment="0" applyProtection="0"/>
  </cellStyleXfs>
  <cellXfs count="52">
    <xf numFmtId="0" fontId="0" fillId="0" borderId="0" xfId="0"/>
    <xf numFmtId="0" fontId="4" fillId="0" borderId="1" xfId="0" applyFont="1" applyBorder="1" applyAlignment="1">
      <alignment horizontal="center" vertical="center"/>
    </xf>
    <xf numFmtId="0" fontId="4" fillId="0" borderId="0" xfId="0" applyFont="1"/>
    <xf numFmtId="0" fontId="4" fillId="0" borderId="1" xfId="0" applyFont="1" applyBorder="1"/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/>
    </xf>
    <xf numFmtId="0" fontId="6" fillId="2" borderId="1" xfId="0" applyFont="1" applyFill="1" applyBorder="1"/>
    <xf numFmtId="0" fontId="4" fillId="2" borderId="0" xfId="0" applyFont="1" applyFill="1"/>
    <xf numFmtId="0" fontId="5" fillId="2" borderId="1" xfId="0" applyFont="1" applyFill="1" applyBorder="1"/>
    <xf numFmtId="0" fontId="2" fillId="2" borderId="0" xfId="0" applyFont="1" applyFill="1"/>
    <xf numFmtId="0" fontId="2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vertical="center"/>
    </xf>
    <xf numFmtId="2" fontId="4" fillId="2" borderId="1" xfId="0" applyNumberFormat="1" applyFont="1" applyFill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0" xfId="0" applyFont="1" applyAlignment="1">
      <alignment horizontal="justify" vertical="center"/>
    </xf>
    <xf numFmtId="0" fontId="4" fillId="0" borderId="1" xfId="0" applyFont="1" applyBorder="1" applyAlignment="1">
      <alignment horizontal="justify" vertical="center"/>
    </xf>
    <xf numFmtId="0" fontId="6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9" fillId="2" borderId="0" xfId="0" applyFont="1" applyFill="1"/>
    <xf numFmtId="0" fontId="9" fillId="0" borderId="0" xfId="0" applyFont="1"/>
    <xf numFmtId="0" fontId="10" fillId="2" borderId="0" xfId="0" applyFont="1" applyFill="1"/>
    <xf numFmtId="165" fontId="4" fillId="2" borderId="0" xfId="2" applyNumberFormat="1" applyFont="1" applyFill="1"/>
    <xf numFmtId="165" fontId="2" fillId="2" borderId="0" xfId="2" applyNumberFormat="1" applyFont="1" applyFill="1"/>
    <xf numFmtId="165" fontId="9" fillId="2" borderId="0" xfId="2" applyNumberFormat="1" applyFont="1" applyFill="1"/>
    <xf numFmtId="165" fontId="9" fillId="0" borderId="0" xfId="2" applyNumberFormat="1" applyFont="1"/>
    <xf numFmtId="165" fontId="10" fillId="2" borderId="0" xfId="2" applyNumberFormat="1" applyFont="1" applyFill="1"/>
    <xf numFmtId="165" fontId="4" fillId="0" borderId="0" xfId="2" applyNumberFormat="1" applyFont="1"/>
    <xf numFmtId="165" fontId="4" fillId="0" borderId="0" xfId="0" applyNumberFormat="1" applyFont="1"/>
    <xf numFmtId="0" fontId="6" fillId="2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5" fillId="2" borderId="2" xfId="0" applyFont="1" applyFill="1" applyBorder="1" applyAlignment="1">
      <alignment vertical="center"/>
    </xf>
    <xf numFmtId="0" fontId="5" fillId="2" borderId="3" xfId="0" applyFont="1" applyFill="1" applyBorder="1" applyAlignment="1">
      <alignment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8" fillId="0" borderId="7" xfId="0" applyFont="1" applyBorder="1" applyAlignment="1">
      <alignment horizontal="center"/>
    </xf>
    <xf numFmtId="0" fontId="2" fillId="0" borderId="0" xfId="0" applyFont="1" applyAlignment="1">
      <alignment horizontal="center"/>
    </xf>
  </cellXfs>
  <cellStyles count="3">
    <cellStyle name="Comma" xfId="2" builtinId="3"/>
    <cellStyle name="Normal" xfId="0" builtinId="0"/>
    <cellStyle name="Normal 2" xfId="1" xr:uid="{6D8213FB-AFEA-4F95-83D6-5C9B60F9327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H&#431;&#416;NG\n&#259;m%202024\ma%20t&#250;y\b&#225;o%20c&#225;o%20&#273;&#7897;t%20xu&#7845;t\k&#7871;%20ho&#7841;ch%20r&#224;%20soat%20ng%20nghien\danh%20s&#225;ch%20test%20ma%20t&#250;y.xlsx" TargetMode="External"/><Relationship Id="rId1" Type="http://schemas.openxmlformats.org/officeDocument/2006/relationships/externalLinkPath" Target="/H&#431;&#416;NG/n&#259;m%202024/ma%20t&#250;y/b&#225;o%20c&#225;o%20&#273;&#7897;t%20xu&#7845;t/k&#7871;%20ho&#7841;ch%20r&#224;%20soat%20ng%20nghien/danh%20s&#225;ch%20test%20ma%20t&#250;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  <sheetName val="Sheet2"/>
      <sheetName val="Sheet6"/>
      <sheetName val="Sheet4"/>
      <sheetName val="Sheet3"/>
      <sheetName val="Sheet5"/>
    </sheetNames>
    <sheetDataSet>
      <sheetData sheetId="0" refreshError="1"/>
      <sheetData sheetId="1" refreshError="1"/>
      <sheetData sheetId="2" refreshError="1"/>
      <sheetData sheetId="3" refreshError="1"/>
      <sheetData sheetId="4">
        <row r="5">
          <cell r="AK5">
            <v>8</v>
          </cell>
          <cell r="AL5">
            <v>24</v>
          </cell>
          <cell r="BI5">
            <v>0</v>
          </cell>
          <cell r="BJ5">
            <v>4</v>
          </cell>
        </row>
        <row r="6">
          <cell r="AK6">
            <v>4</v>
          </cell>
          <cell r="AL6">
            <v>16</v>
          </cell>
          <cell r="BI6">
            <v>0</v>
          </cell>
          <cell r="BJ6">
            <v>1</v>
          </cell>
        </row>
        <row r="7">
          <cell r="AK7">
            <v>1</v>
          </cell>
          <cell r="AL7">
            <v>21</v>
          </cell>
          <cell r="BI7">
            <v>0</v>
          </cell>
          <cell r="BJ7">
            <v>0</v>
          </cell>
        </row>
        <row r="8">
          <cell r="AK8">
            <v>3</v>
          </cell>
          <cell r="AL8">
            <v>23</v>
          </cell>
          <cell r="BI8">
            <v>0</v>
          </cell>
          <cell r="BJ8">
            <v>0</v>
          </cell>
        </row>
        <row r="9">
          <cell r="AK9">
            <v>9</v>
          </cell>
          <cell r="AL9">
            <v>41</v>
          </cell>
          <cell r="BI9">
            <v>0</v>
          </cell>
          <cell r="BJ9">
            <v>4</v>
          </cell>
        </row>
        <row r="10">
          <cell r="AK10">
            <v>4</v>
          </cell>
          <cell r="AL10">
            <v>25</v>
          </cell>
          <cell r="BI10">
            <v>0</v>
          </cell>
          <cell r="BJ10">
            <v>0</v>
          </cell>
        </row>
        <row r="11">
          <cell r="AK11">
            <v>2</v>
          </cell>
          <cell r="AL11">
            <v>7</v>
          </cell>
          <cell r="BI11">
            <v>0</v>
          </cell>
          <cell r="BJ11">
            <v>0</v>
          </cell>
        </row>
        <row r="12">
          <cell r="AK12">
            <v>7</v>
          </cell>
          <cell r="AL12">
            <v>25</v>
          </cell>
          <cell r="BI12">
            <v>0</v>
          </cell>
          <cell r="BJ12">
            <v>1</v>
          </cell>
        </row>
        <row r="13">
          <cell r="AK13">
            <v>5</v>
          </cell>
          <cell r="AL13">
            <v>39</v>
          </cell>
          <cell r="BI13">
            <v>0</v>
          </cell>
          <cell r="BJ13">
            <v>0</v>
          </cell>
        </row>
        <row r="14">
          <cell r="AK14">
            <v>3</v>
          </cell>
          <cell r="AL14">
            <v>25</v>
          </cell>
          <cell r="BI14">
            <v>0</v>
          </cell>
          <cell r="BJ14">
            <v>0</v>
          </cell>
        </row>
        <row r="15">
          <cell r="AK15">
            <v>2</v>
          </cell>
          <cell r="AL15">
            <v>39</v>
          </cell>
          <cell r="BI15">
            <v>0</v>
          </cell>
          <cell r="BJ15">
            <v>1</v>
          </cell>
        </row>
        <row r="16">
          <cell r="AK16">
            <v>10</v>
          </cell>
          <cell r="AL16">
            <v>20</v>
          </cell>
          <cell r="BI16">
            <v>0</v>
          </cell>
          <cell r="BJ16">
            <v>1</v>
          </cell>
        </row>
        <row r="17">
          <cell r="AK17">
            <v>2</v>
          </cell>
          <cell r="AL17">
            <v>12</v>
          </cell>
          <cell r="BI17">
            <v>0</v>
          </cell>
          <cell r="BJ17">
            <v>0</v>
          </cell>
        </row>
        <row r="18">
          <cell r="AK18">
            <v>4</v>
          </cell>
          <cell r="AL18">
            <v>18</v>
          </cell>
          <cell r="BI18">
            <v>1</v>
          </cell>
          <cell r="BJ18">
            <v>2</v>
          </cell>
        </row>
        <row r="19">
          <cell r="AK19">
            <v>4</v>
          </cell>
          <cell r="AL19">
            <v>28</v>
          </cell>
          <cell r="BI19">
            <v>0</v>
          </cell>
          <cell r="BJ19">
            <v>0</v>
          </cell>
        </row>
        <row r="20">
          <cell r="AK20">
            <v>1</v>
          </cell>
          <cell r="AL20">
            <v>16</v>
          </cell>
          <cell r="BI20">
            <v>0</v>
          </cell>
          <cell r="BJ20">
            <v>0</v>
          </cell>
        </row>
        <row r="21">
          <cell r="AK21">
            <v>25</v>
          </cell>
          <cell r="AL21">
            <v>19</v>
          </cell>
          <cell r="BI21">
            <v>0</v>
          </cell>
          <cell r="BJ21">
            <v>7</v>
          </cell>
        </row>
      </sheetData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0742DD-A0F8-4C70-B012-1BC4FC5401C6}">
  <dimension ref="A1:O25"/>
  <sheetViews>
    <sheetView tabSelected="1" zoomScale="79" zoomScaleNormal="79" workbookViewId="0">
      <selection activeCell="G16" sqref="G16"/>
    </sheetView>
  </sheetViews>
  <sheetFormatPr defaultRowHeight="18" x14ac:dyDescent="0.35"/>
  <cols>
    <col min="1" max="1" width="9" style="2" bestFit="1" customWidth="1"/>
    <col min="2" max="2" width="14.77734375" style="2" bestFit="1" customWidth="1"/>
    <col min="3" max="3" width="14.5546875" style="2" customWidth="1"/>
    <col min="4" max="4" width="14.33203125" style="2" customWidth="1"/>
    <col min="5" max="5" width="12.33203125" style="2" customWidth="1"/>
    <col min="6" max="6" width="12.6640625" style="2" customWidth="1"/>
    <col min="7" max="7" width="17" style="2" customWidth="1"/>
    <col min="8" max="8" width="8.88671875" style="2"/>
    <col min="9" max="9" width="9" style="2" bestFit="1" customWidth="1"/>
    <col min="10" max="10" width="11.77734375" style="2" bestFit="1" customWidth="1"/>
    <col min="11" max="11" width="13.44140625" style="2" bestFit="1" customWidth="1"/>
    <col min="12" max="16384" width="8.88671875" style="2"/>
  </cols>
  <sheetData>
    <row r="1" spans="1:15" ht="35.4" customHeight="1" x14ac:dyDescent="0.35">
      <c r="A1" s="43" t="s">
        <v>28</v>
      </c>
      <c r="B1" s="43"/>
      <c r="C1" s="43"/>
      <c r="D1" s="51" t="s">
        <v>72</v>
      </c>
      <c r="E1" s="51"/>
      <c r="F1" s="51"/>
      <c r="G1" s="51"/>
      <c r="H1" s="51"/>
      <c r="I1" s="51"/>
      <c r="J1" s="2" t="s">
        <v>71</v>
      </c>
    </row>
    <row r="2" spans="1:15" x14ac:dyDescent="0.35">
      <c r="A2" s="50" t="s">
        <v>80</v>
      </c>
      <c r="B2" s="50"/>
      <c r="C2" s="50"/>
      <c r="D2" s="50"/>
      <c r="E2" s="50"/>
      <c r="F2" s="50"/>
      <c r="G2" s="50"/>
      <c r="H2" s="50"/>
      <c r="I2" s="50"/>
      <c r="J2" s="50"/>
      <c r="K2" s="50"/>
    </row>
    <row r="3" spans="1:15" x14ac:dyDescent="0.35">
      <c r="A3" s="44" t="s">
        <v>0</v>
      </c>
      <c r="B3" s="44" t="s">
        <v>14</v>
      </c>
      <c r="C3" s="46" t="s">
        <v>21</v>
      </c>
      <c r="D3" s="46" t="s">
        <v>22</v>
      </c>
      <c r="E3" s="46" t="s">
        <v>70</v>
      </c>
      <c r="F3" s="49" t="s">
        <v>68</v>
      </c>
      <c r="G3" s="46" t="s">
        <v>69</v>
      </c>
      <c r="H3" s="39" t="s">
        <v>25</v>
      </c>
      <c r="I3" s="40"/>
      <c r="J3" s="41"/>
      <c r="K3" s="42" t="s">
        <v>27</v>
      </c>
    </row>
    <row r="4" spans="1:15" ht="28.8" customHeight="1" x14ac:dyDescent="0.35">
      <c r="A4" s="45"/>
      <c r="B4" s="45"/>
      <c r="C4" s="47"/>
      <c r="D4" s="47"/>
      <c r="E4" s="48"/>
      <c r="F4" s="48"/>
      <c r="G4" s="47"/>
      <c r="H4" s="10" t="s">
        <v>23</v>
      </c>
      <c r="I4" s="10" t="s">
        <v>24</v>
      </c>
      <c r="J4" s="18" t="s">
        <v>26</v>
      </c>
      <c r="K4" s="42"/>
    </row>
    <row r="5" spans="1:15" s="7" customFormat="1" x14ac:dyDescent="0.35">
      <c r="A5" s="23">
        <v>1</v>
      </c>
      <c r="B5" s="12" t="s">
        <v>15</v>
      </c>
      <c r="C5" s="11">
        <v>11</v>
      </c>
      <c r="D5" s="5">
        <v>4</v>
      </c>
      <c r="E5" s="11"/>
      <c r="F5" s="5">
        <v>0</v>
      </c>
      <c r="G5" s="35">
        <v>36</v>
      </c>
      <c r="H5" s="37">
        <f>[1]Sheet3!AK5+[1]Sheet3!BI5</f>
        <v>8</v>
      </c>
      <c r="I5" s="37">
        <f>[1]Sheet3!BJ5+[1]Sheet3!AL5</f>
        <v>28</v>
      </c>
      <c r="J5" s="14">
        <f>H5/(I5+H5)%</f>
        <v>22.222222222222221</v>
      </c>
      <c r="K5" s="15">
        <f>(I5+H5)/(G5+E5+C5+F5)%</f>
        <v>76.59574468085107</v>
      </c>
      <c r="L5" s="28"/>
      <c r="O5" s="28"/>
    </row>
    <row r="6" spans="1:15" s="7" customFormat="1" x14ac:dyDescent="0.35">
      <c r="A6" s="23">
        <v>2</v>
      </c>
      <c r="B6" s="12" t="s">
        <v>7</v>
      </c>
      <c r="C6" s="11">
        <v>4</v>
      </c>
      <c r="D6" s="5">
        <v>4</v>
      </c>
      <c r="E6" s="11"/>
      <c r="F6" s="5">
        <v>0</v>
      </c>
      <c r="G6" s="23">
        <v>13</v>
      </c>
      <c r="H6" s="37">
        <f>[1]Sheet3!AK6+[1]Sheet3!BI6</f>
        <v>4</v>
      </c>
      <c r="I6" s="37">
        <f>[1]Sheet3!BJ6+[1]Sheet3!AL6</f>
        <v>17</v>
      </c>
      <c r="J6" s="14">
        <f t="shared" ref="J6:J21" si="0">H6/(I6+H6)%</f>
        <v>19.047619047619047</v>
      </c>
      <c r="K6" s="15">
        <f t="shared" ref="K6:K21" si="1">(I6+H6)/(G6+E6+C6+F6)%</f>
        <v>123.52941176470587</v>
      </c>
      <c r="L6" s="28"/>
      <c r="O6" s="28"/>
    </row>
    <row r="7" spans="1:15" s="9" customFormat="1" x14ac:dyDescent="0.35">
      <c r="A7" s="23">
        <v>3</v>
      </c>
      <c r="B7" s="12" t="s">
        <v>16</v>
      </c>
      <c r="C7" s="11">
        <v>1</v>
      </c>
      <c r="D7" s="5">
        <v>1</v>
      </c>
      <c r="E7" s="11"/>
      <c r="F7" s="5">
        <v>0</v>
      </c>
      <c r="G7" s="23">
        <v>16</v>
      </c>
      <c r="H7" s="37">
        <f>[1]Sheet3!AK7+[1]Sheet3!BI7</f>
        <v>1</v>
      </c>
      <c r="I7" s="37">
        <f>[1]Sheet3!BJ7+[1]Sheet3!AL7</f>
        <v>21</v>
      </c>
      <c r="J7" s="14">
        <f t="shared" si="0"/>
        <v>4.5454545454545459</v>
      </c>
      <c r="K7" s="15">
        <f t="shared" si="1"/>
        <v>129.41176470588235</v>
      </c>
      <c r="L7" s="29"/>
      <c r="O7" s="29"/>
    </row>
    <row r="8" spans="1:15" s="9" customFormat="1" x14ac:dyDescent="0.35">
      <c r="A8" s="23">
        <v>4</v>
      </c>
      <c r="B8" s="12" t="s">
        <v>9</v>
      </c>
      <c r="C8" s="23">
        <v>6</v>
      </c>
      <c r="D8" s="38">
        <v>3</v>
      </c>
      <c r="E8" s="23"/>
      <c r="F8" s="38">
        <v>0</v>
      </c>
      <c r="G8" s="23">
        <v>39</v>
      </c>
      <c r="H8" s="37">
        <f>[1]Sheet3!AK8+[1]Sheet3!BI8</f>
        <v>3</v>
      </c>
      <c r="I8" s="37">
        <f>[1]Sheet3!BJ8+[1]Sheet3!AL8</f>
        <v>23</v>
      </c>
      <c r="J8" s="14">
        <f t="shared" si="0"/>
        <v>11.538461538461538</v>
      </c>
      <c r="K8" s="15">
        <f t="shared" si="1"/>
        <v>57.777777777777779</v>
      </c>
      <c r="L8" s="29"/>
      <c r="O8" s="29"/>
    </row>
    <row r="9" spans="1:15" s="25" customFormat="1" x14ac:dyDescent="0.35">
      <c r="A9" s="23">
        <v>5</v>
      </c>
      <c r="B9" s="12" t="s">
        <v>10</v>
      </c>
      <c r="C9" s="23">
        <v>16</v>
      </c>
      <c r="D9" s="38">
        <v>7</v>
      </c>
      <c r="E9" s="23"/>
      <c r="F9" s="38">
        <v>0</v>
      </c>
      <c r="G9" s="23">
        <v>68</v>
      </c>
      <c r="H9" s="37">
        <f>[1]Sheet3!AK9+[1]Sheet3!BI9</f>
        <v>9</v>
      </c>
      <c r="I9" s="37">
        <f>[1]Sheet3!BJ9+[1]Sheet3!AL9</f>
        <v>45</v>
      </c>
      <c r="J9" s="14">
        <f t="shared" si="0"/>
        <v>16.666666666666664</v>
      </c>
      <c r="K9" s="15">
        <f t="shared" si="1"/>
        <v>64.285714285714292</v>
      </c>
      <c r="L9" s="30"/>
      <c r="O9" s="30"/>
    </row>
    <row r="10" spans="1:15" s="26" customFormat="1" x14ac:dyDescent="0.35">
      <c r="A10" s="23">
        <v>6</v>
      </c>
      <c r="B10" s="12" t="s">
        <v>17</v>
      </c>
      <c r="C10" s="36">
        <v>6</v>
      </c>
      <c r="D10" s="38">
        <v>4</v>
      </c>
      <c r="E10" s="36"/>
      <c r="F10" s="38">
        <v>0</v>
      </c>
      <c r="G10" s="36">
        <v>25</v>
      </c>
      <c r="H10" s="37">
        <f>[1]Sheet3!AK10+[1]Sheet3!BI10</f>
        <v>4</v>
      </c>
      <c r="I10" s="37">
        <f>[1]Sheet3!BJ10+[1]Sheet3!AL10</f>
        <v>25</v>
      </c>
      <c r="J10" s="14">
        <f t="shared" si="0"/>
        <v>13.793103448275863</v>
      </c>
      <c r="K10" s="15">
        <f t="shared" si="1"/>
        <v>93.548387096774192</v>
      </c>
      <c r="L10" s="31"/>
      <c r="O10" s="31"/>
    </row>
    <row r="11" spans="1:15" s="27" customFormat="1" x14ac:dyDescent="0.35">
      <c r="A11" s="23">
        <v>7</v>
      </c>
      <c r="B11" s="12" t="s">
        <v>3</v>
      </c>
      <c r="C11" s="23">
        <v>1</v>
      </c>
      <c r="D11" s="38">
        <v>2</v>
      </c>
      <c r="E11" s="23"/>
      <c r="F11" s="38">
        <v>0</v>
      </c>
      <c r="G11" s="23">
        <v>16</v>
      </c>
      <c r="H11" s="37">
        <f>[1]Sheet3!AK11+[1]Sheet3!BI11</f>
        <v>2</v>
      </c>
      <c r="I11" s="37">
        <f>[1]Sheet3!BJ11+[1]Sheet3!AL11</f>
        <v>7</v>
      </c>
      <c r="J11" s="14">
        <f t="shared" si="0"/>
        <v>22.222222222222221</v>
      </c>
      <c r="K11" s="15">
        <f t="shared" si="1"/>
        <v>52.941176470588232</v>
      </c>
      <c r="L11" s="32"/>
      <c r="O11" s="32"/>
    </row>
    <row r="12" spans="1:15" s="7" customFormat="1" x14ac:dyDescent="0.35">
      <c r="A12" s="23">
        <v>8</v>
      </c>
      <c r="B12" s="12" t="s">
        <v>2</v>
      </c>
      <c r="C12" s="23">
        <v>6</v>
      </c>
      <c r="D12" s="38">
        <v>4</v>
      </c>
      <c r="E12" s="23"/>
      <c r="F12" s="38">
        <v>2</v>
      </c>
      <c r="G12" s="23">
        <v>23</v>
      </c>
      <c r="H12" s="37">
        <f>[1]Sheet3!AK12+[1]Sheet3!BI12</f>
        <v>7</v>
      </c>
      <c r="I12" s="37">
        <f>[1]Sheet3!BJ12+[1]Sheet3!AL12</f>
        <v>26</v>
      </c>
      <c r="J12" s="14">
        <f t="shared" si="0"/>
        <v>21.212121212121211</v>
      </c>
      <c r="K12" s="15">
        <f t="shared" si="1"/>
        <v>106.45161290322581</v>
      </c>
      <c r="L12" s="28"/>
      <c r="O12" s="28"/>
    </row>
    <row r="13" spans="1:15" s="27" customFormat="1" x14ac:dyDescent="0.35">
      <c r="A13" s="23">
        <v>9</v>
      </c>
      <c r="B13" s="12" t="s">
        <v>6</v>
      </c>
      <c r="C13" s="23">
        <v>5</v>
      </c>
      <c r="D13" s="38">
        <v>4</v>
      </c>
      <c r="E13" s="23"/>
      <c r="F13" s="38">
        <v>2</v>
      </c>
      <c r="G13" s="23">
        <v>33</v>
      </c>
      <c r="H13" s="37">
        <f>[1]Sheet3!AK13+[1]Sheet3!BI13</f>
        <v>5</v>
      </c>
      <c r="I13" s="37">
        <f>[1]Sheet3!BJ13+[1]Sheet3!AL13</f>
        <v>39</v>
      </c>
      <c r="J13" s="14">
        <f t="shared" si="0"/>
        <v>11.363636363636363</v>
      </c>
      <c r="K13" s="15">
        <f t="shared" si="1"/>
        <v>110</v>
      </c>
      <c r="L13" s="32"/>
      <c r="O13" s="32"/>
    </row>
    <row r="14" spans="1:15" s="7" customFormat="1" x14ac:dyDescent="0.35">
      <c r="A14" s="23">
        <v>10</v>
      </c>
      <c r="B14" s="12" t="s">
        <v>8</v>
      </c>
      <c r="C14" s="23">
        <v>1</v>
      </c>
      <c r="D14" s="38">
        <v>1</v>
      </c>
      <c r="E14" s="23"/>
      <c r="F14" s="38">
        <v>2</v>
      </c>
      <c r="G14" s="23">
        <v>28</v>
      </c>
      <c r="H14" s="37">
        <f>[1]Sheet3!AK14+[1]Sheet3!BI14</f>
        <v>3</v>
      </c>
      <c r="I14" s="37">
        <f>[1]Sheet3!BJ14+[1]Sheet3!AL14</f>
        <v>25</v>
      </c>
      <c r="J14" s="14">
        <f t="shared" si="0"/>
        <v>10.714285714285714</v>
      </c>
      <c r="K14" s="15">
        <f t="shared" si="1"/>
        <v>90.322580645161295</v>
      </c>
      <c r="L14" s="28"/>
      <c r="O14" s="28"/>
    </row>
    <row r="15" spans="1:15" s="9" customFormat="1" x14ac:dyDescent="0.35">
      <c r="A15" s="23">
        <v>11</v>
      </c>
      <c r="B15" s="12" t="s">
        <v>5</v>
      </c>
      <c r="C15" s="23">
        <v>0</v>
      </c>
      <c r="D15" s="38">
        <v>2</v>
      </c>
      <c r="E15" s="23"/>
      <c r="F15" s="38">
        <v>0</v>
      </c>
      <c r="G15" s="23">
        <v>36</v>
      </c>
      <c r="H15" s="37">
        <f>[1]Sheet3!AK15+[1]Sheet3!BI15</f>
        <v>2</v>
      </c>
      <c r="I15" s="37">
        <f>[1]Sheet3!BJ15+[1]Sheet3!AL15</f>
        <v>40</v>
      </c>
      <c r="J15" s="14">
        <f t="shared" si="0"/>
        <v>4.7619047619047619</v>
      </c>
      <c r="K15" s="15">
        <f t="shared" si="1"/>
        <v>116.66666666666667</v>
      </c>
      <c r="L15" s="29"/>
      <c r="O15" s="29"/>
    </row>
    <row r="16" spans="1:15" s="7" customFormat="1" x14ac:dyDescent="0.35">
      <c r="A16" s="23">
        <v>12</v>
      </c>
      <c r="B16" s="12" t="s">
        <v>18</v>
      </c>
      <c r="C16" s="23">
        <v>2</v>
      </c>
      <c r="D16" s="38">
        <v>7</v>
      </c>
      <c r="E16" s="23"/>
      <c r="F16" s="38">
        <v>0</v>
      </c>
      <c r="G16" s="23">
        <v>38</v>
      </c>
      <c r="H16" s="37">
        <f>[1]Sheet3!AK16+[1]Sheet3!BI16</f>
        <v>10</v>
      </c>
      <c r="I16" s="37">
        <f>[1]Sheet3!BJ16+[1]Sheet3!AL16</f>
        <v>21</v>
      </c>
      <c r="J16" s="14">
        <f t="shared" si="0"/>
        <v>32.258064516129032</v>
      </c>
      <c r="K16" s="15">
        <f t="shared" si="1"/>
        <v>77.5</v>
      </c>
      <c r="L16" s="28"/>
      <c r="O16" s="28"/>
    </row>
    <row r="17" spans="1:15" s="7" customFormat="1" x14ac:dyDescent="0.35">
      <c r="A17" s="23">
        <v>13</v>
      </c>
      <c r="B17" s="12" t="s">
        <v>19</v>
      </c>
      <c r="C17" s="23">
        <v>1</v>
      </c>
      <c r="D17" s="38">
        <v>4</v>
      </c>
      <c r="E17" s="23"/>
      <c r="F17" s="38">
        <v>1</v>
      </c>
      <c r="G17" s="23">
        <v>12</v>
      </c>
      <c r="H17" s="37">
        <f>[1]Sheet3!AK17+[1]Sheet3!BI17</f>
        <v>2</v>
      </c>
      <c r="I17" s="37">
        <f>[1]Sheet3!BJ17+[1]Sheet3!AL17</f>
        <v>12</v>
      </c>
      <c r="J17" s="14">
        <f t="shared" si="0"/>
        <v>14.285714285714285</v>
      </c>
      <c r="K17" s="15">
        <f t="shared" si="1"/>
        <v>99.999999999999986</v>
      </c>
      <c r="L17" s="28"/>
      <c r="O17" s="28"/>
    </row>
    <row r="18" spans="1:15" s="25" customFormat="1" x14ac:dyDescent="0.35">
      <c r="A18" s="23">
        <v>14</v>
      </c>
      <c r="B18" s="12" t="s">
        <v>11</v>
      </c>
      <c r="C18" s="23">
        <v>10</v>
      </c>
      <c r="D18" s="38">
        <v>2</v>
      </c>
      <c r="E18" s="23"/>
      <c r="F18" s="38">
        <v>0</v>
      </c>
      <c r="G18" s="23">
        <v>16</v>
      </c>
      <c r="H18" s="37">
        <f>[1]Sheet3!AK18+[1]Sheet3!BI18</f>
        <v>5</v>
      </c>
      <c r="I18" s="37">
        <f>[1]Sheet3!BJ18+[1]Sheet3!AL18</f>
        <v>20</v>
      </c>
      <c r="J18" s="14">
        <f t="shared" si="0"/>
        <v>20</v>
      </c>
      <c r="K18" s="15">
        <f t="shared" si="1"/>
        <v>96.153846153846146</v>
      </c>
      <c r="L18" s="30"/>
      <c r="O18" s="30"/>
    </row>
    <row r="19" spans="1:15" s="9" customFormat="1" x14ac:dyDescent="0.35">
      <c r="A19" s="23">
        <v>15</v>
      </c>
      <c r="B19" s="12" t="s">
        <v>12</v>
      </c>
      <c r="C19" s="23">
        <v>0</v>
      </c>
      <c r="D19" s="38">
        <v>4</v>
      </c>
      <c r="E19" s="23"/>
      <c r="F19" s="38">
        <v>0</v>
      </c>
      <c r="G19" s="23">
        <v>36</v>
      </c>
      <c r="H19" s="37">
        <f>[1]Sheet3!AK19+[1]Sheet3!BI19</f>
        <v>4</v>
      </c>
      <c r="I19" s="37">
        <f>[1]Sheet3!BJ19+[1]Sheet3!AL19</f>
        <v>28</v>
      </c>
      <c r="J19" s="14">
        <f t="shared" si="0"/>
        <v>12.5</v>
      </c>
      <c r="K19" s="15">
        <f t="shared" si="1"/>
        <v>88.888888888888886</v>
      </c>
      <c r="L19" s="29"/>
      <c r="O19" s="29"/>
    </row>
    <row r="20" spans="1:15" s="9" customFormat="1" x14ac:dyDescent="0.35">
      <c r="A20" s="23">
        <v>16</v>
      </c>
      <c r="B20" s="12" t="s">
        <v>4</v>
      </c>
      <c r="C20" s="23">
        <v>1</v>
      </c>
      <c r="D20" s="38">
        <v>0</v>
      </c>
      <c r="E20" s="23"/>
      <c r="F20" s="38">
        <v>1</v>
      </c>
      <c r="G20" s="23">
        <v>17</v>
      </c>
      <c r="H20" s="37">
        <f>[1]Sheet3!AK20+[1]Sheet3!BI20</f>
        <v>1</v>
      </c>
      <c r="I20" s="37">
        <f>[1]Sheet3!BJ20+[1]Sheet3!AL20</f>
        <v>16</v>
      </c>
      <c r="J20" s="14">
        <f t="shared" si="0"/>
        <v>5.8823529411764701</v>
      </c>
      <c r="K20" s="15">
        <f t="shared" si="1"/>
        <v>89.473684210526315</v>
      </c>
      <c r="L20" s="29"/>
      <c r="O20" s="29"/>
    </row>
    <row r="21" spans="1:15" x14ac:dyDescent="0.35">
      <c r="A21" s="23">
        <v>17</v>
      </c>
      <c r="B21" s="12" t="s">
        <v>13</v>
      </c>
      <c r="C21" s="1">
        <v>13</v>
      </c>
      <c r="D21" s="5">
        <v>24</v>
      </c>
      <c r="E21" s="1"/>
      <c r="F21" s="5">
        <v>0</v>
      </c>
      <c r="G21" s="23">
        <v>92</v>
      </c>
      <c r="H21" s="37">
        <f>[1]Sheet3!AK21+[1]Sheet3!BI21</f>
        <v>25</v>
      </c>
      <c r="I21" s="37">
        <f>[1]Sheet3!BJ21+[1]Sheet3!AL21</f>
        <v>26</v>
      </c>
      <c r="J21" s="14">
        <f t="shared" si="0"/>
        <v>49.019607843137251</v>
      </c>
      <c r="K21" s="15">
        <f t="shared" si="1"/>
        <v>48.571428571428569</v>
      </c>
      <c r="L21" s="33"/>
      <c r="O21" s="33"/>
    </row>
    <row r="22" spans="1:15" x14ac:dyDescent="0.35">
      <c r="A22" s="12"/>
      <c r="B22" s="13" t="s">
        <v>20</v>
      </c>
      <c r="C22" s="10">
        <f t="shared" ref="C22:F22" si="2">SUM(C5:C21)</f>
        <v>84</v>
      </c>
      <c r="D22" s="10">
        <v>74</v>
      </c>
      <c r="E22" s="10">
        <f t="shared" si="2"/>
        <v>0</v>
      </c>
      <c r="F22" s="10">
        <f t="shared" si="2"/>
        <v>8</v>
      </c>
      <c r="G22" s="10">
        <f>SUM(G5:G21)</f>
        <v>544</v>
      </c>
      <c r="H22" s="10">
        <f t="shared" ref="H22:I22" si="3">SUM(H5:H21)</f>
        <v>95</v>
      </c>
      <c r="I22" s="10">
        <f t="shared" si="3"/>
        <v>419</v>
      </c>
      <c r="J22" s="16">
        <f t="shared" ref="J22" si="4">H22/(I22+H22)%</f>
        <v>18.482490272373543</v>
      </c>
      <c r="K22" s="17">
        <f>(I22+H22)/(G22+E22+D22+C22)%</f>
        <v>73.219373219373225</v>
      </c>
      <c r="L22" s="34"/>
      <c r="O22" s="34"/>
    </row>
    <row r="24" spans="1:15" x14ac:dyDescent="0.35">
      <c r="G24" s="2">
        <f>G22+F22+C22+D22</f>
        <v>710</v>
      </c>
    </row>
    <row r="25" spans="1:15" x14ac:dyDescent="0.35">
      <c r="G25" s="2">
        <f>499/710%</f>
        <v>70.281690140845072</v>
      </c>
    </row>
  </sheetData>
  <mergeCells count="12">
    <mergeCell ref="H3:J3"/>
    <mergeCell ref="K3:K4"/>
    <mergeCell ref="A1:C1"/>
    <mergeCell ref="A3:A4"/>
    <mergeCell ref="B3:B4"/>
    <mergeCell ref="C3:C4"/>
    <mergeCell ref="D3:D4"/>
    <mergeCell ref="E3:E4"/>
    <mergeCell ref="G3:G4"/>
    <mergeCell ref="F3:F4"/>
    <mergeCell ref="A2:K2"/>
    <mergeCell ref="D1:I1"/>
  </mergeCells>
  <pageMargins left="0.19685039370078741" right="0" top="0.35433070866141736" bottom="0.35433070866141736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0A73E8-DB56-494F-8F05-05F212D6F0AF}">
  <dimension ref="A1:G21"/>
  <sheetViews>
    <sheetView workbookViewId="0">
      <selection activeCell="A2" sqref="A2:G2"/>
    </sheetView>
  </sheetViews>
  <sheetFormatPr defaultRowHeight="18" x14ac:dyDescent="0.35"/>
  <cols>
    <col min="1" max="1" width="5.77734375" style="2" bestFit="1" customWidth="1"/>
    <col min="2" max="2" width="14.77734375" style="2" bestFit="1" customWidth="1"/>
    <col min="3" max="3" width="16.44140625" style="2" bestFit="1" customWidth="1"/>
    <col min="4" max="4" width="10" style="2" bestFit="1" customWidth="1"/>
    <col min="5" max="5" width="14" style="2" bestFit="1" customWidth="1"/>
    <col min="6" max="6" width="15.5546875" style="2" bestFit="1" customWidth="1"/>
    <col min="7" max="7" width="27.33203125" style="2" customWidth="1"/>
    <col min="8" max="16384" width="8.88671875" style="2"/>
  </cols>
  <sheetData>
    <row r="1" spans="1:7" x14ac:dyDescent="0.35">
      <c r="A1" s="51" t="s">
        <v>29</v>
      </c>
      <c r="B1" s="51"/>
      <c r="C1" s="51"/>
      <c r="D1" s="51"/>
      <c r="E1" s="51"/>
      <c r="F1" s="51"/>
      <c r="G1" s="24" t="s">
        <v>73</v>
      </c>
    </row>
    <row r="2" spans="1:7" x14ac:dyDescent="0.35">
      <c r="A2" s="50" t="s">
        <v>79</v>
      </c>
      <c r="B2" s="50"/>
      <c r="C2" s="50"/>
      <c r="D2" s="50"/>
      <c r="E2" s="50"/>
      <c r="F2" s="50"/>
      <c r="G2" s="50"/>
    </row>
    <row r="3" spans="1:7" ht="27" customHeight="1" x14ac:dyDescent="0.35">
      <c r="A3" s="20" t="s">
        <v>0</v>
      </c>
      <c r="B3" s="20" t="s">
        <v>30</v>
      </c>
      <c r="C3" s="20" t="s">
        <v>31</v>
      </c>
      <c r="D3" s="20" t="s">
        <v>32</v>
      </c>
      <c r="E3" s="20" t="s">
        <v>33</v>
      </c>
      <c r="F3" s="20" t="s">
        <v>34</v>
      </c>
      <c r="G3" s="20" t="s">
        <v>1</v>
      </c>
    </row>
    <row r="4" spans="1:7" ht="27" customHeight="1" x14ac:dyDescent="0.35">
      <c r="A4" s="1">
        <v>1</v>
      </c>
      <c r="B4" s="6" t="s">
        <v>15</v>
      </c>
      <c r="C4" s="5">
        <v>5</v>
      </c>
      <c r="D4" s="5">
        <v>9</v>
      </c>
      <c r="E4" s="5">
        <v>0</v>
      </c>
      <c r="F4" s="5">
        <f>C4+D4-E4</f>
        <v>14</v>
      </c>
      <c r="G4" s="3" t="s">
        <v>35</v>
      </c>
    </row>
    <row r="5" spans="1:7" ht="27" customHeight="1" x14ac:dyDescent="0.35">
      <c r="A5" s="1">
        <v>2</v>
      </c>
      <c r="B5" s="6" t="s">
        <v>7</v>
      </c>
      <c r="C5" s="5">
        <v>5</v>
      </c>
      <c r="D5" s="5">
        <v>0</v>
      </c>
      <c r="E5" s="5">
        <v>0</v>
      </c>
      <c r="F5" s="5">
        <f t="shared" ref="F5:F20" si="0">C5+D5-E5</f>
        <v>5</v>
      </c>
      <c r="G5" s="3"/>
    </row>
    <row r="6" spans="1:7" ht="27" customHeight="1" x14ac:dyDescent="0.35">
      <c r="A6" s="1">
        <v>3</v>
      </c>
      <c r="B6" s="6" t="s">
        <v>16</v>
      </c>
      <c r="C6" s="5">
        <v>1</v>
      </c>
      <c r="D6" s="5">
        <v>1</v>
      </c>
      <c r="E6" s="5">
        <v>0</v>
      </c>
      <c r="F6" s="5">
        <f t="shared" si="0"/>
        <v>2</v>
      </c>
      <c r="G6" s="3" t="s">
        <v>37</v>
      </c>
    </row>
    <row r="7" spans="1:7" ht="27" customHeight="1" x14ac:dyDescent="0.35">
      <c r="A7" s="1">
        <v>4</v>
      </c>
      <c r="B7" s="6" t="s">
        <v>9</v>
      </c>
      <c r="C7" s="5">
        <v>4</v>
      </c>
      <c r="D7" s="5">
        <v>2</v>
      </c>
      <c r="E7" s="5">
        <v>0</v>
      </c>
      <c r="F7" s="5">
        <f t="shared" si="0"/>
        <v>6</v>
      </c>
      <c r="G7" s="3" t="s">
        <v>38</v>
      </c>
    </row>
    <row r="8" spans="1:7" ht="27" customHeight="1" x14ac:dyDescent="0.35">
      <c r="A8" s="1">
        <v>5</v>
      </c>
      <c r="B8" s="6" t="s">
        <v>10</v>
      </c>
      <c r="C8" s="5">
        <v>13</v>
      </c>
      <c r="D8" s="5">
        <v>5</v>
      </c>
      <c r="E8" s="5">
        <v>0</v>
      </c>
      <c r="F8" s="5">
        <f t="shared" si="0"/>
        <v>18</v>
      </c>
      <c r="G8" s="3" t="s">
        <v>36</v>
      </c>
    </row>
    <row r="9" spans="1:7" ht="27" customHeight="1" x14ac:dyDescent="0.35">
      <c r="A9" s="1">
        <v>6</v>
      </c>
      <c r="B9" s="6" t="s">
        <v>17</v>
      </c>
      <c r="C9" s="5">
        <v>9</v>
      </c>
      <c r="D9" s="5">
        <v>0</v>
      </c>
      <c r="E9" s="5">
        <v>0</v>
      </c>
      <c r="F9" s="5">
        <f t="shared" si="0"/>
        <v>9</v>
      </c>
      <c r="G9" s="3"/>
    </row>
    <row r="10" spans="1:7" ht="27" customHeight="1" x14ac:dyDescent="0.35">
      <c r="A10" s="1">
        <v>7</v>
      </c>
      <c r="B10" s="6" t="s">
        <v>3</v>
      </c>
      <c r="C10" s="5">
        <v>3</v>
      </c>
      <c r="D10" s="5">
        <v>0</v>
      </c>
      <c r="E10" s="5">
        <v>0</v>
      </c>
      <c r="F10" s="5">
        <f t="shared" si="0"/>
        <v>3</v>
      </c>
      <c r="G10" s="3"/>
    </row>
    <row r="11" spans="1:7" ht="27" customHeight="1" x14ac:dyDescent="0.35">
      <c r="A11" s="1">
        <v>8</v>
      </c>
      <c r="B11" s="6" t="s">
        <v>2</v>
      </c>
      <c r="C11" s="5">
        <v>5</v>
      </c>
      <c r="D11" s="5">
        <v>3</v>
      </c>
      <c r="E11" s="5">
        <v>0</v>
      </c>
      <c r="F11" s="5">
        <f t="shared" si="0"/>
        <v>8</v>
      </c>
      <c r="G11" s="3" t="s">
        <v>38</v>
      </c>
    </row>
    <row r="12" spans="1:7" ht="27" customHeight="1" x14ac:dyDescent="0.35">
      <c r="A12" s="1">
        <v>9</v>
      </c>
      <c r="B12" s="6" t="s">
        <v>6</v>
      </c>
      <c r="C12" s="5">
        <v>4</v>
      </c>
      <c r="D12" s="5">
        <v>2</v>
      </c>
      <c r="E12" s="5"/>
      <c r="F12" s="5">
        <f t="shared" si="0"/>
        <v>6</v>
      </c>
      <c r="G12" s="4" t="s">
        <v>41</v>
      </c>
    </row>
    <row r="13" spans="1:7" ht="27" customHeight="1" x14ac:dyDescent="0.35">
      <c r="A13" s="1">
        <v>10</v>
      </c>
      <c r="B13" s="6" t="s">
        <v>8</v>
      </c>
      <c r="C13" s="5">
        <v>2</v>
      </c>
      <c r="D13" s="5">
        <v>2</v>
      </c>
      <c r="E13" s="5">
        <v>0</v>
      </c>
      <c r="F13" s="5">
        <f t="shared" si="0"/>
        <v>4</v>
      </c>
      <c r="G13" s="3"/>
    </row>
    <row r="14" spans="1:7" ht="27" customHeight="1" x14ac:dyDescent="0.35">
      <c r="A14" s="1">
        <v>11</v>
      </c>
      <c r="B14" s="6" t="s">
        <v>5</v>
      </c>
      <c r="C14" s="5">
        <v>2</v>
      </c>
      <c r="D14" s="5">
        <v>0</v>
      </c>
      <c r="E14" s="5">
        <v>0</v>
      </c>
      <c r="F14" s="5">
        <f t="shared" si="0"/>
        <v>2</v>
      </c>
      <c r="G14" s="3"/>
    </row>
    <row r="15" spans="1:7" ht="27" customHeight="1" x14ac:dyDescent="0.35">
      <c r="A15" s="1">
        <v>12</v>
      </c>
      <c r="B15" s="6" t="s">
        <v>18</v>
      </c>
      <c r="C15" s="5">
        <v>4</v>
      </c>
      <c r="D15" s="5">
        <v>3</v>
      </c>
      <c r="E15" s="5"/>
      <c r="F15" s="5">
        <f t="shared" si="0"/>
        <v>7</v>
      </c>
      <c r="G15" s="4"/>
    </row>
    <row r="16" spans="1:7" ht="27" customHeight="1" x14ac:dyDescent="0.35">
      <c r="A16" s="1">
        <v>13</v>
      </c>
      <c r="B16" s="6" t="s">
        <v>19</v>
      </c>
      <c r="C16" s="5">
        <v>5</v>
      </c>
      <c r="D16" s="5"/>
      <c r="E16" s="5"/>
      <c r="F16" s="5">
        <f t="shared" si="0"/>
        <v>5</v>
      </c>
      <c r="G16" s="4"/>
    </row>
    <row r="17" spans="1:7" ht="54" x14ac:dyDescent="0.35">
      <c r="A17" s="1">
        <v>14</v>
      </c>
      <c r="B17" s="6" t="s">
        <v>11</v>
      </c>
      <c r="C17" s="5">
        <v>10</v>
      </c>
      <c r="D17" s="5">
        <v>3</v>
      </c>
      <c r="E17" s="5">
        <v>1</v>
      </c>
      <c r="F17" s="5">
        <f t="shared" si="0"/>
        <v>12</v>
      </c>
      <c r="G17" s="4" t="s">
        <v>39</v>
      </c>
    </row>
    <row r="18" spans="1:7" ht="27" customHeight="1" x14ac:dyDescent="0.35">
      <c r="A18" s="1">
        <v>15</v>
      </c>
      <c r="B18" s="6" t="s">
        <v>12</v>
      </c>
      <c r="C18" s="5">
        <v>1</v>
      </c>
      <c r="D18" s="5">
        <v>0</v>
      </c>
      <c r="E18" s="5">
        <v>0</v>
      </c>
      <c r="F18" s="5">
        <f t="shared" si="0"/>
        <v>1</v>
      </c>
      <c r="G18" s="3"/>
    </row>
    <row r="19" spans="1:7" ht="27" customHeight="1" x14ac:dyDescent="0.35">
      <c r="A19" s="1">
        <v>16</v>
      </c>
      <c r="B19" s="6" t="s">
        <v>4</v>
      </c>
      <c r="C19" s="5">
        <v>3</v>
      </c>
      <c r="D19" s="5">
        <v>0</v>
      </c>
      <c r="E19" s="5">
        <v>0</v>
      </c>
      <c r="F19" s="5">
        <f t="shared" si="0"/>
        <v>3</v>
      </c>
      <c r="G19" s="3"/>
    </row>
    <row r="20" spans="1:7" ht="27" customHeight="1" x14ac:dyDescent="0.35">
      <c r="A20" s="1">
        <v>17</v>
      </c>
      <c r="B20" s="6" t="s">
        <v>13</v>
      </c>
      <c r="C20" s="5">
        <v>11</v>
      </c>
      <c r="D20" s="5">
        <v>7</v>
      </c>
      <c r="E20" s="5">
        <v>0</v>
      </c>
      <c r="F20" s="5">
        <f t="shared" si="0"/>
        <v>18</v>
      </c>
      <c r="G20" s="3" t="s">
        <v>40</v>
      </c>
    </row>
    <row r="21" spans="1:7" ht="27" customHeight="1" x14ac:dyDescent="0.35">
      <c r="A21" s="3"/>
      <c r="B21" s="8" t="s">
        <v>20</v>
      </c>
      <c r="C21" s="20">
        <f>SUM(C4:C20)</f>
        <v>87</v>
      </c>
      <c r="D21" s="20">
        <f t="shared" ref="D21:F21" si="1">SUM(D4:D20)</f>
        <v>37</v>
      </c>
      <c r="E21" s="20">
        <f t="shared" si="1"/>
        <v>1</v>
      </c>
      <c r="F21" s="20">
        <f t="shared" si="1"/>
        <v>123</v>
      </c>
      <c r="G21" s="3"/>
    </row>
  </sheetData>
  <mergeCells count="2">
    <mergeCell ref="A2:G2"/>
    <mergeCell ref="A1:F1"/>
  </mergeCells>
  <pageMargins left="0.31496062992125984" right="0.11811023622047245" top="0.35433070866141736" bottom="0.35433070866141736" header="0.31496062992125984" footer="0.31496062992125984"/>
  <pageSetup paperSize="9" scale="95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9B0D6B-05ED-4F3A-96DE-777706814E48}">
  <dimension ref="A1:G21"/>
  <sheetViews>
    <sheetView workbookViewId="0">
      <selection activeCell="A2" sqref="A2:G2"/>
    </sheetView>
  </sheetViews>
  <sheetFormatPr defaultRowHeight="18" x14ac:dyDescent="0.35"/>
  <cols>
    <col min="1" max="1" width="5.77734375" style="2" bestFit="1" customWidth="1"/>
    <col min="2" max="2" width="14.77734375" style="2" bestFit="1" customWidth="1"/>
    <col min="3" max="3" width="16.44140625" style="2" bestFit="1" customWidth="1"/>
    <col min="4" max="4" width="10" style="2" bestFit="1" customWidth="1"/>
    <col min="5" max="5" width="14" style="2" bestFit="1" customWidth="1"/>
    <col min="6" max="6" width="15.5546875" style="2" bestFit="1" customWidth="1"/>
    <col min="7" max="7" width="39.21875" style="2" customWidth="1"/>
    <col min="8" max="16384" width="8.88671875" style="2"/>
  </cols>
  <sheetData>
    <row r="1" spans="1:7" x14ac:dyDescent="0.35">
      <c r="A1" s="51" t="s">
        <v>42</v>
      </c>
      <c r="B1" s="51"/>
      <c r="C1" s="51"/>
      <c r="D1" s="51"/>
      <c r="E1" s="51"/>
      <c r="F1" s="51"/>
      <c r="G1" s="24" t="s">
        <v>74</v>
      </c>
    </row>
    <row r="2" spans="1:7" x14ac:dyDescent="0.35">
      <c r="A2" s="50" t="s">
        <v>79</v>
      </c>
      <c r="B2" s="50"/>
      <c r="C2" s="50"/>
      <c r="D2" s="50"/>
      <c r="E2" s="50"/>
      <c r="F2" s="50"/>
      <c r="G2" s="50"/>
    </row>
    <row r="3" spans="1:7" ht="27" customHeight="1" x14ac:dyDescent="0.35">
      <c r="A3" s="20" t="s">
        <v>0</v>
      </c>
      <c r="B3" s="20" t="s">
        <v>30</v>
      </c>
      <c r="C3" s="20" t="s">
        <v>31</v>
      </c>
      <c r="D3" s="20" t="s">
        <v>32</v>
      </c>
      <c r="E3" s="20" t="s">
        <v>33</v>
      </c>
      <c r="F3" s="20" t="s">
        <v>34</v>
      </c>
      <c r="G3" s="20" t="s">
        <v>1</v>
      </c>
    </row>
    <row r="4" spans="1:7" ht="27" customHeight="1" x14ac:dyDescent="0.35">
      <c r="A4" s="1">
        <v>1</v>
      </c>
      <c r="B4" s="6" t="s">
        <v>15</v>
      </c>
      <c r="C4" s="5">
        <v>0</v>
      </c>
      <c r="D4" s="5">
        <v>5</v>
      </c>
      <c r="E4" s="5">
        <v>0</v>
      </c>
      <c r="F4" s="5">
        <v>5</v>
      </c>
      <c r="G4" s="3"/>
    </row>
    <row r="5" spans="1:7" ht="27" customHeight="1" x14ac:dyDescent="0.35">
      <c r="A5" s="1">
        <v>2</v>
      </c>
      <c r="B5" s="6" t="s">
        <v>7</v>
      </c>
      <c r="C5" s="5">
        <v>0</v>
      </c>
      <c r="D5" s="5">
        <v>3</v>
      </c>
      <c r="E5" s="5">
        <v>0</v>
      </c>
      <c r="F5" s="5">
        <v>3</v>
      </c>
      <c r="G5" s="3"/>
    </row>
    <row r="6" spans="1:7" ht="27" customHeight="1" x14ac:dyDescent="0.35">
      <c r="A6" s="1">
        <v>3</v>
      </c>
      <c r="B6" s="6" t="s">
        <v>16</v>
      </c>
      <c r="C6" s="5">
        <v>0</v>
      </c>
      <c r="D6" s="5">
        <v>1</v>
      </c>
      <c r="E6" s="5">
        <v>0</v>
      </c>
      <c r="F6" s="5">
        <v>1</v>
      </c>
      <c r="G6" s="3"/>
    </row>
    <row r="7" spans="1:7" ht="27" customHeight="1" x14ac:dyDescent="0.35">
      <c r="A7" s="1">
        <v>4</v>
      </c>
      <c r="B7" s="6" t="s">
        <v>9</v>
      </c>
      <c r="C7" s="5">
        <v>1</v>
      </c>
      <c r="D7" s="5">
        <v>1</v>
      </c>
      <c r="E7" s="5">
        <v>0</v>
      </c>
      <c r="F7" s="5">
        <v>2</v>
      </c>
      <c r="G7" s="3"/>
    </row>
    <row r="8" spans="1:7" ht="27" customHeight="1" x14ac:dyDescent="0.35">
      <c r="A8" s="1">
        <v>5</v>
      </c>
      <c r="B8" s="6" t="s">
        <v>10</v>
      </c>
      <c r="C8" s="5">
        <v>0</v>
      </c>
      <c r="D8" s="5">
        <v>5</v>
      </c>
      <c r="E8" s="5">
        <v>0</v>
      </c>
      <c r="F8" s="5">
        <v>5</v>
      </c>
      <c r="G8" s="3"/>
    </row>
    <row r="9" spans="1:7" ht="27" customHeight="1" x14ac:dyDescent="0.35">
      <c r="A9" s="1">
        <v>6</v>
      </c>
      <c r="B9" s="6" t="s">
        <v>17</v>
      </c>
      <c r="C9" s="5">
        <v>0</v>
      </c>
      <c r="D9" s="5">
        <v>2</v>
      </c>
      <c r="E9" s="5">
        <v>0</v>
      </c>
      <c r="F9" s="5">
        <v>2</v>
      </c>
      <c r="G9" s="3"/>
    </row>
    <row r="10" spans="1:7" ht="27" customHeight="1" x14ac:dyDescent="0.35">
      <c r="A10" s="1">
        <v>7</v>
      </c>
      <c r="B10" s="6" t="s">
        <v>3</v>
      </c>
      <c r="C10" s="5">
        <v>0</v>
      </c>
      <c r="D10" s="5">
        <v>2</v>
      </c>
      <c r="E10" s="5">
        <v>0</v>
      </c>
      <c r="F10" s="5">
        <v>2</v>
      </c>
      <c r="G10" s="3"/>
    </row>
    <row r="11" spans="1:7" ht="27" customHeight="1" x14ac:dyDescent="0.35">
      <c r="A11" s="1">
        <v>8</v>
      </c>
      <c r="B11" s="6" t="s">
        <v>2</v>
      </c>
      <c r="C11" s="5">
        <v>2</v>
      </c>
      <c r="D11" s="5">
        <v>4</v>
      </c>
      <c r="E11" s="5">
        <v>2</v>
      </c>
      <c r="F11" s="5">
        <v>4</v>
      </c>
      <c r="G11" s="3" t="s">
        <v>43</v>
      </c>
    </row>
    <row r="12" spans="1:7" ht="27" customHeight="1" x14ac:dyDescent="0.35">
      <c r="A12" s="1">
        <v>9</v>
      </c>
      <c r="B12" s="6" t="s">
        <v>6</v>
      </c>
      <c r="C12" s="5">
        <v>0</v>
      </c>
      <c r="D12" s="5">
        <v>2</v>
      </c>
      <c r="E12" s="5">
        <v>0</v>
      </c>
      <c r="F12" s="5">
        <v>2</v>
      </c>
      <c r="G12" s="4"/>
    </row>
    <row r="13" spans="1:7" ht="72" x14ac:dyDescent="0.35">
      <c r="A13" s="1">
        <v>10</v>
      </c>
      <c r="B13" s="6" t="s">
        <v>8</v>
      </c>
      <c r="C13" s="5">
        <v>5</v>
      </c>
      <c r="D13" s="5">
        <v>1</v>
      </c>
      <c r="E13" s="5">
        <v>5</v>
      </c>
      <c r="F13" s="5">
        <v>1</v>
      </c>
      <c r="G13" s="22" t="s">
        <v>45</v>
      </c>
    </row>
    <row r="14" spans="1:7" ht="27" customHeight="1" x14ac:dyDescent="0.35">
      <c r="A14" s="1">
        <v>11</v>
      </c>
      <c r="B14" s="6" t="s">
        <v>5</v>
      </c>
      <c r="C14" s="5">
        <v>0</v>
      </c>
      <c r="D14" s="5">
        <v>1</v>
      </c>
      <c r="E14" s="5">
        <v>0</v>
      </c>
      <c r="F14" s="5">
        <v>1</v>
      </c>
      <c r="G14" s="3"/>
    </row>
    <row r="15" spans="1:7" ht="27" customHeight="1" x14ac:dyDescent="0.35">
      <c r="A15" s="1">
        <v>12</v>
      </c>
      <c r="B15" s="6" t="s">
        <v>18</v>
      </c>
      <c r="C15" s="5">
        <v>1</v>
      </c>
      <c r="D15" s="5">
        <v>5</v>
      </c>
      <c r="E15" s="5">
        <v>1</v>
      </c>
      <c r="F15" s="5">
        <v>5</v>
      </c>
      <c r="G15" s="4" t="s">
        <v>44</v>
      </c>
    </row>
    <row r="16" spans="1:7" ht="72" x14ac:dyDescent="0.35">
      <c r="A16" s="1">
        <v>13</v>
      </c>
      <c r="B16" s="6" t="s">
        <v>19</v>
      </c>
      <c r="C16" s="5">
        <v>5</v>
      </c>
      <c r="D16" s="5">
        <v>1</v>
      </c>
      <c r="E16" s="5">
        <v>5</v>
      </c>
      <c r="F16" s="5">
        <v>1</v>
      </c>
      <c r="G16" s="22" t="s">
        <v>45</v>
      </c>
    </row>
    <row r="17" spans="1:7" x14ac:dyDescent="0.35">
      <c r="A17" s="1">
        <v>14</v>
      </c>
      <c r="B17" s="6" t="s">
        <v>11</v>
      </c>
      <c r="C17" s="5">
        <v>0</v>
      </c>
      <c r="D17" s="5">
        <v>2</v>
      </c>
      <c r="E17" s="5">
        <v>0</v>
      </c>
      <c r="F17" s="5">
        <v>2</v>
      </c>
      <c r="G17" s="4"/>
    </row>
    <row r="18" spans="1:7" ht="27" customHeight="1" x14ac:dyDescent="0.35">
      <c r="A18" s="1">
        <v>15</v>
      </c>
      <c r="B18" s="6" t="s">
        <v>12</v>
      </c>
      <c r="C18" s="5">
        <v>2</v>
      </c>
      <c r="D18" s="5">
        <v>0</v>
      </c>
      <c r="E18" s="5">
        <v>0</v>
      </c>
      <c r="F18" s="5">
        <v>2</v>
      </c>
      <c r="G18" s="3"/>
    </row>
    <row r="19" spans="1:7" ht="27" customHeight="1" x14ac:dyDescent="0.35">
      <c r="A19" s="1">
        <v>16</v>
      </c>
      <c r="B19" s="6" t="s">
        <v>4</v>
      </c>
      <c r="C19" s="5">
        <v>0</v>
      </c>
      <c r="D19" s="5">
        <v>0</v>
      </c>
      <c r="E19" s="5">
        <v>0</v>
      </c>
      <c r="F19" s="5">
        <v>0</v>
      </c>
      <c r="G19" s="3"/>
    </row>
    <row r="20" spans="1:7" ht="72" x14ac:dyDescent="0.35">
      <c r="A20" s="1">
        <v>17</v>
      </c>
      <c r="B20" s="6" t="s">
        <v>13</v>
      </c>
      <c r="C20" s="5">
        <v>7</v>
      </c>
      <c r="D20" s="5">
        <v>7</v>
      </c>
      <c r="E20" s="5">
        <v>7</v>
      </c>
      <c r="F20" s="5">
        <v>7</v>
      </c>
      <c r="G20" s="21" t="s">
        <v>45</v>
      </c>
    </row>
    <row r="21" spans="1:7" ht="27" customHeight="1" x14ac:dyDescent="0.35">
      <c r="A21" s="3"/>
      <c r="B21" s="8" t="s">
        <v>20</v>
      </c>
      <c r="C21" s="20">
        <f>SUM(C4:C20)</f>
        <v>23</v>
      </c>
      <c r="D21" s="20">
        <f t="shared" ref="D21:F21" si="0">SUM(D4:D20)</f>
        <v>42</v>
      </c>
      <c r="E21" s="20">
        <f t="shared" si="0"/>
        <v>20</v>
      </c>
      <c r="F21" s="20">
        <f t="shared" si="0"/>
        <v>45</v>
      </c>
      <c r="G21" s="3"/>
    </row>
  </sheetData>
  <mergeCells count="2">
    <mergeCell ref="A1:F1"/>
    <mergeCell ref="A2:G2"/>
  </mergeCells>
  <pageMargins left="0.31496062992125984" right="0" top="0.35433070866141736" bottom="0.35433070866141736" header="0.31496062992125984" footer="0.31496062992125984"/>
  <pageSetup paperSize="9" scale="85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A4CB98-D558-4D22-B814-3A153DEA091D}">
  <dimension ref="A1:G21"/>
  <sheetViews>
    <sheetView workbookViewId="0">
      <selection activeCell="A2" sqref="A2:G2"/>
    </sheetView>
  </sheetViews>
  <sheetFormatPr defaultRowHeight="18" x14ac:dyDescent="0.35"/>
  <cols>
    <col min="1" max="1" width="5.77734375" style="2" bestFit="1" customWidth="1"/>
    <col min="2" max="2" width="14.77734375" style="2" bestFit="1" customWidth="1"/>
    <col min="3" max="3" width="16.44140625" style="2" bestFit="1" customWidth="1"/>
    <col min="4" max="4" width="10" style="2" bestFit="1" customWidth="1"/>
    <col min="5" max="5" width="14" style="2" bestFit="1" customWidth="1"/>
    <col min="6" max="6" width="15.5546875" style="2" bestFit="1" customWidth="1"/>
    <col min="7" max="7" width="41.109375" style="2" bestFit="1" customWidth="1"/>
    <col min="8" max="16384" width="8.88671875" style="2"/>
  </cols>
  <sheetData>
    <row r="1" spans="1:7" x14ac:dyDescent="0.35">
      <c r="A1" s="51" t="s">
        <v>46</v>
      </c>
      <c r="B1" s="51"/>
      <c r="C1" s="51"/>
      <c r="D1" s="51"/>
      <c r="E1" s="51"/>
      <c r="F1" s="51"/>
      <c r="G1" s="19" t="s">
        <v>76</v>
      </c>
    </row>
    <row r="2" spans="1:7" x14ac:dyDescent="0.35">
      <c r="A2" s="50" t="s">
        <v>79</v>
      </c>
      <c r="B2" s="50"/>
      <c r="C2" s="50"/>
      <c r="D2" s="50"/>
      <c r="E2" s="50"/>
      <c r="F2" s="50"/>
      <c r="G2" s="50"/>
    </row>
    <row r="3" spans="1:7" ht="27" customHeight="1" x14ac:dyDescent="0.35">
      <c r="A3" s="20" t="s">
        <v>0</v>
      </c>
      <c r="B3" s="20" t="s">
        <v>30</v>
      </c>
      <c r="C3" s="20" t="s">
        <v>31</v>
      </c>
      <c r="D3" s="20" t="s">
        <v>32</v>
      </c>
      <c r="E3" s="20" t="s">
        <v>33</v>
      </c>
      <c r="F3" s="20" t="s">
        <v>34</v>
      </c>
      <c r="G3" s="20" t="s">
        <v>1</v>
      </c>
    </row>
    <row r="4" spans="1:7" ht="27" customHeight="1" x14ac:dyDescent="0.35">
      <c r="A4" s="1">
        <v>1</v>
      </c>
      <c r="B4" s="6" t="s">
        <v>15</v>
      </c>
      <c r="C4" s="5"/>
      <c r="D4" s="5"/>
      <c r="E4" s="5"/>
      <c r="F4" s="5">
        <f>C4+D4-E4</f>
        <v>0</v>
      </c>
      <c r="G4" s="3"/>
    </row>
    <row r="5" spans="1:7" ht="27" customHeight="1" x14ac:dyDescent="0.35">
      <c r="A5" s="1">
        <v>2</v>
      </c>
      <c r="B5" s="6" t="s">
        <v>7</v>
      </c>
      <c r="C5" s="5"/>
      <c r="D5" s="5"/>
      <c r="E5" s="5"/>
      <c r="F5" s="5">
        <f t="shared" ref="F5:F20" si="0">C5+D5-E5</f>
        <v>0</v>
      </c>
      <c r="G5" s="3"/>
    </row>
    <row r="6" spans="1:7" ht="27" customHeight="1" x14ac:dyDescent="0.35">
      <c r="A6" s="1">
        <v>3</v>
      </c>
      <c r="B6" s="6" t="s">
        <v>16</v>
      </c>
      <c r="C6" s="5">
        <v>1</v>
      </c>
      <c r="D6" s="5"/>
      <c r="E6" s="5">
        <v>1</v>
      </c>
      <c r="F6" s="5">
        <f t="shared" si="0"/>
        <v>0</v>
      </c>
      <c r="G6" s="3" t="s">
        <v>49</v>
      </c>
    </row>
    <row r="7" spans="1:7" ht="27" customHeight="1" x14ac:dyDescent="0.35">
      <c r="A7" s="1">
        <v>4</v>
      </c>
      <c r="B7" s="6" t="s">
        <v>9</v>
      </c>
      <c r="C7" s="5">
        <v>1</v>
      </c>
      <c r="D7" s="5"/>
      <c r="E7" s="5"/>
      <c r="F7" s="5">
        <f t="shared" si="0"/>
        <v>1</v>
      </c>
      <c r="G7" s="3" t="s">
        <v>48</v>
      </c>
    </row>
    <row r="8" spans="1:7" ht="27" customHeight="1" x14ac:dyDescent="0.35">
      <c r="A8" s="1">
        <v>5</v>
      </c>
      <c r="B8" s="6" t="s">
        <v>10</v>
      </c>
      <c r="C8" s="5">
        <v>4</v>
      </c>
      <c r="D8" s="5"/>
      <c r="E8" s="5">
        <v>4</v>
      </c>
      <c r="F8" s="5">
        <f t="shared" si="0"/>
        <v>0</v>
      </c>
      <c r="G8" s="3" t="s">
        <v>47</v>
      </c>
    </row>
    <row r="9" spans="1:7" ht="27" customHeight="1" x14ac:dyDescent="0.35">
      <c r="A9" s="1">
        <v>6</v>
      </c>
      <c r="B9" s="6" t="s">
        <v>17</v>
      </c>
      <c r="C9" s="5"/>
      <c r="D9" s="5"/>
      <c r="E9" s="5"/>
      <c r="F9" s="5">
        <f t="shared" si="0"/>
        <v>0</v>
      </c>
      <c r="G9" s="3"/>
    </row>
    <row r="10" spans="1:7" ht="27" customHeight="1" x14ac:dyDescent="0.35">
      <c r="A10" s="1">
        <v>7</v>
      </c>
      <c r="B10" s="6" t="s">
        <v>3</v>
      </c>
      <c r="C10" s="5">
        <v>1</v>
      </c>
      <c r="D10" s="5"/>
      <c r="E10" s="5"/>
      <c r="F10" s="5">
        <f t="shared" si="0"/>
        <v>1</v>
      </c>
      <c r="G10" s="3" t="s">
        <v>48</v>
      </c>
    </row>
    <row r="11" spans="1:7" ht="27" customHeight="1" x14ac:dyDescent="0.35">
      <c r="A11" s="1">
        <v>8</v>
      </c>
      <c r="B11" s="6" t="s">
        <v>2</v>
      </c>
      <c r="C11" s="5">
        <v>0</v>
      </c>
      <c r="D11" s="5">
        <v>1</v>
      </c>
      <c r="E11" s="5"/>
      <c r="F11" s="5">
        <f t="shared" si="0"/>
        <v>1</v>
      </c>
      <c r="G11" s="3"/>
    </row>
    <row r="12" spans="1:7" ht="27" customHeight="1" x14ac:dyDescent="0.35">
      <c r="A12" s="1">
        <v>9</v>
      </c>
      <c r="B12" s="6" t="s">
        <v>6</v>
      </c>
      <c r="C12" s="5"/>
      <c r="D12" s="5"/>
      <c r="E12" s="5"/>
      <c r="F12" s="5">
        <f t="shared" si="0"/>
        <v>0</v>
      </c>
      <c r="G12" s="4"/>
    </row>
    <row r="13" spans="1:7" ht="54" x14ac:dyDescent="0.35">
      <c r="A13" s="1">
        <v>10</v>
      </c>
      <c r="B13" s="6" t="s">
        <v>8</v>
      </c>
      <c r="C13" s="5"/>
      <c r="D13" s="5"/>
      <c r="E13" s="5"/>
      <c r="F13" s="5">
        <f t="shared" si="0"/>
        <v>0</v>
      </c>
      <c r="G13" s="22" t="s">
        <v>50</v>
      </c>
    </row>
    <row r="14" spans="1:7" ht="27" customHeight="1" x14ac:dyDescent="0.35">
      <c r="A14" s="1">
        <v>11</v>
      </c>
      <c r="B14" s="6" t="s">
        <v>5</v>
      </c>
      <c r="C14" s="5"/>
      <c r="D14" s="5"/>
      <c r="E14" s="5"/>
      <c r="F14" s="5">
        <f t="shared" si="0"/>
        <v>0</v>
      </c>
      <c r="G14" s="3"/>
    </row>
    <row r="15" spans="1:7" ht="27" customHeight="1" x14ac:dyDescent="0.35">
      <c r="A15" s="1">
        <v>12</v>
      </c>
      <c r="B15" s="6" t="s">
        <v>18</v>
      </c>
      <c r="C15" s="5"/>
      <c r="D15" s="5"/>
      <c r="E15" s="5"/>
      <c r="F15" s="5">
        <f t="shared" si="0"/>
        <v>0</v>
      </c>
      <c r="G15" s="4" t="s">
        <v>44</v>
      </c>
    </row>
    <row r="16" spans="1:7" x14ac:dyDescent="0.35">
      <c r="A16" s="1">
        <v>13</v>
      </c>
      <c r="B16" s="6" t="s">
        <v>19</v>
      </c>
      <c r="C16" s="5">
        <v>3</v>
      </c>
      <c r="D16" s="5"/>
      <c r="E16" s="5"/>
      <c r="F16" s="5">
        <f t="shared" si="0"/>
        <v>3</v>
      </c>
      <c r="G16" s="22" t="s">
        <v>51</v>
      </c>
    </row>
    <row r="17" spans="1:7" x14ac:dyDescent="0.35">
      <c r="A17" s="1">
        <v>14</v>
      </c>
      <c r="B17" s="6" t="s">
        <v>11</v>
      </c>
      <c r="C17" s="5"/>
      <c r="D17" s="5"/>
      <c r="E17" s="5"/>
      <c r="F17" s="5">
        <f t="shared" si="0"/>
        <v>0</v>
      </c>
      <c r="G17" s="4"/>
    </row>
    <row r="18" spans="1:7" ht="27" customHeight="1" x14ac:dyDescent="0.35">
      <c r="A18" s="1">
        <v>15</v>
      </c>
      <c r="B18" s="6" t="s">
        <v>12</v>
      </c>
      <c r="C18" s="5">
        <v>2</v>
      </c>
      <c r="D18" s="5"/>
      <c r="E18" s="5">
        <v>2</v>
      </c>
      <c r="F18" s="5">
        <f t="shared" si="0"/>
        <v>0</v>
      </c>
      <c r="G18" s="3" t="s">
        <v>53</v>
      </c>
    </row>
    <row r="19" spans="1:7" ht="27" customHeight="1" x14ac:dyDescent="0.35">
      <c r="A19" s="1">
        <v>16</v>
      </c>
      <c r="B19" s="6" t="s">
        <v>4</v>
      </c>
      <c r="C19" s="5"/>
      <c r="D19" s="5"/>
      <c r="E19" s="5"/>
      <c r="F19" s="5">
        <f t="shared" si="0"/>
        <v>0</v>
      </c>
      <c r="G19" s="3"/>
    </row>
    <row r="20" spans="1:7" x14ac:dyDescent="0.35">
      <c r="A20" s="1">
        <v>17</v>
      </c>
      <c r="B20" s="6" t="s">
        <v>13</v>
      </c>
      <c r="C20" s="5"/>
      <c r="D20" s="5"/>
      <c r="E20" s="5"/>
      <c r="F20" s="5">
        <f t="shared" si="0"/>
        <v>0</v>
      </c>
      <c r="G20" s="21"/>
    </row>
    <row r="21" spans="1:7" ht="27" customHeight="1" x14ac:dyDescent="0.35">
      <c r="A21" s="3"/>
      <c r="B21" s="8" t="s">
        <v>20</v>
      </c>
      <c r="C21" s="20">
        <f>SUM(C4:C20)</f>
        <v>12</v>
      </c>
      <c r="D21" s="20">
        <f t="shared" ref="D21:F21" si="1">SUM(D4:D20)</f>
        <v>1</v>
      </c>
      <c r="E21" s="20">
        <f t="shared" si="1"/>
        <v>7</v>
      </c>
      <c r="F21" s="20">
        <f t="shared" si="1"/>
        <v>6</v>
      </c>
      <c r="G21" s="3"/>
    </row>
  </sheetData>
  <mergeCells count="2">
    <mergeCell ref="A1:F1"/>
    <mergeCell ref="A2:G2"/>
  </mergeCells>
  <pageMargins left="0.31496062992125984" right="0" top="0.35433070866141736" bottom="0.35433070866141736" header="0.31496062992125984" footer="0.31496062992125984"/>
  <pageSetup paperSize="9" scale="80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5D1C56-8B19-416B-9ACE-E97C52A0D954}">
  <dimension ref="A1:G21"/>
  <sheetViews>
    <sheetView workbookViewId="0">
      <selection activeCell="A2" sqref="A2:G2"/>
    </sheetView>
  </sheetViews>
  <sheetFormatPr defaultRowHeight="18" x14ac:dyDescent="0.35"/>
  <cols>
    <col min="1" max="1" width="5.77734375" style="2" bestFit="1" customWidth="1"/>
    <col min="2" max="2" width="14.77734375" style="2" bestFit="1" customWidth="1"/>
    <col min="3" max="3" width="16.44140625" style="2" bestFit="1" customWidth="1"/>
    <col min="4" max="4" width="10" style="2" bestFit="1" customWidth="1"/>
    <col min="5" max="5" width="14" style="2" bestFit="1" customWidth="1"/>
    <col min="6" max="6" width="21" style="2" customWidth="1"/>
    <col min="7" max="7" width="41.109375" style="2" bestFit="1" customWidth="1"/>
    <col min="8" max="16384" width="8.88671875" style="2"/>
  </cols>
  <sheetData>
    <row r="1" spans="1:7" x14ac:dyDescent="0.35">
      <c r="A1" s="51" t="s">
        <v>52</v>
      </c>
      <c r="B1" s="51"/>
      <c r="C1" s="51"/>
      <c r="D1" s="51"/>
      <c r="E1" s="51"/>
      <c r="F1" s="51"/>
      <c r="G1" s="24" t="s">
        <v>77</v>
      </c>
    </row>
    <row r="2" spans="1:7" x14ac:dyDescent="0.35">
      <c r="A2" s="50" t="s">
        <v>79</v>
      </c>
      <c r="B2" s="50"/>
      <c r="C2" s="50"/>
      <c r="D2" s="50"/>
      <c r="E2" s="50"/>
      <c r="F2" s="50"/>
      <c r="G2" s="50"/>
    </row>
    <row r="3" spans="1:7" ht="27" customHeight="1" x14ac:dyDescent="0.35">
      <c r="A3" s="20" t="s">
        <v>0</v>
      </c>
      <c r="B3" s="20" t="s">
        <v>30</v>
      </c>
      <c r="C3" s="20" t="s">
        <v>31</v>
      </c>
      <c r="D3" s="20" t="s">
        <v>32</v>
      </c>
      <c r="E3" s="20" t="s">
        <v>33</v>
      </c>
      <c r="F3" s="20" t="s">
        <v>34</v>
      </c>
      <c r="G3" s="20" t="s">
        <v>1</v>
      </c>
    </row>
    <row r="4" spans="1:7" ht="24" customHeight="1" x14ac:dyDescent="0.35">
      <c r="A4" s="1">
        <v>1</v>
      </c>
      <c r="B4" s="6" t="s">
        <v>15</v>
      </c>
      <c r="C4" s="5">
        <v>37</v>
      </c>
      <c r="D4" s="5">
        <v>3</v>
      </c>
      <c r="E4" s="5">
        <v>5</v>
      </c>
      <c r="F4" s="5">
        <f>C4+D4-E4</f>
        <v>35</v>
      </c>
      <c r="G4" s="3" t="s">
        <v>54</v>
      </c>
    </row>
    <row r="5" spans="1:7" ht="24" customHeight="1" x14ac:dyDescent="0.35">
      <c r="A5" s="1">
        <v>2</v>
      </c>
      <c r="B5" s="6" t="s">
        <v>7</v>
      </c>
      <c r="C5" s="5"/>
      <c r="D5" s="5">
        <v>30</v>
      </c>
      <c r="E5" s="5"/>
      <c r="F5" s="5">
        <f t="shared" ref="F5:F20" si="0">C5+D5-E5</f>
        <v>30</v>
      </c>
      <c r="G5" s="3"/>
    </row>
    <row r="6" spans="1:7" ht="24" customHeight="1" x14ac:dyDescent="0.35">
      <c r="A6" s="1">
        <v>3</v>
      </c>
      <c r="B6" s="6" t="s">
        <v>16</v>
      </c>
      <c r="C6" s="5">
        <v>4</v>
      </c>
      <c r="D6" s="5">
        <v>28</v>
      </c>
      <c r="E6" s="5">
        <v>4</v>
      </c>
      <c r="F6" s="5">
        <f t="shared" si="0"/>
        <v>28</v>
      </c>
      <c r="G6" s="3"/>
    </row>
    <row r="7" spans="1:7" ht="24" customHeight="1" x14ac:dyDescent="0.35">
      <c r="A7" s="1">
        <v>4</v>
      </c>
      <c r="B7" s="6" t="s">
        <v>9</v>
      </c>
      <c r="C7" s="5">
        <v>47</v>
      </c>
      <c r="D7" s="5">
        <v>4</v>
      </c>
      <c r="E7" s="5">
        <v>19</v>
      </c>
      <c r="F7" s="5">
        <f t="shared" si="0"/>
        <v>32</v>
      </c>
      <c r="G7" s="3" t="s">
        <v>55</v>
      </c>
    </row>
    <row r="8" spans="1:7" ht="24" customHeight="1" x14ac:dyDescent="0.35">
      <c r="A8" s="1">
        <v>5</v>
      </c>
      <c r="B8" s="6" t="s">
        <v>10</v>
      </c>
      <c r="C8" s="5">
        <v>9</v>
      </c>
      <c r="D8" s="5">
        <v>51</v>
      </c>
      <c r="E8" s="5"/>
      <c r="F8" s="5">
        <f t="shared" si="0"/>
        <v>60</v>
      </c>
      <c r="G8" s="3"/>
    </row>
    <row r="9" spans="1:7" ht="24" customHeight="1" x14ac:dyDescent="0.35">
      <c r="A9" s="1">
        <v>6</v>
      </c>
      <c r="B9" s="6" t="s">
        <v>17</v>
      </c>
      <c r="C9" s="5">
        <v>1</v>
      </c>
      <c r="D9" s="5">
        <v>31</v>
      </c>
      <c r="E9" s="5"/>
      <c r="F9" s="5">
        <f t="shared" si="0"/>
        <v>32</v>
      </c>
      <c r="G9" s="3"/>
    </row>
    <row r="10" spans="1:7" ht="24" customHeight="1" x14ac:dyDescent="0.35">
      <c r="A10" s="1">
        <v>7</v>
      </c>
      <c r="B10" s="6" t="s">
        <v>3</v>
      </c>
      <c r="C10" s="5">
        <v>3</v>
      </c>
      <c r="D10" s="5">
        <v>13</v>
      </c>
      <c r="E10" s="5"/>
      <c r="F10" s="5">
        <f t="shared" si="0"/>
        <v>16</v>
      </c>
      <c r="G10" s="3" t="s">
        <v>48</v>
      </c>
    </row>
    <row r="11" spans="1:7" ht="24" customHeight="1" x14ac:dyDescent="0.35">
      <c r="A11" s="1">
        <v>8</v>
      </c>
      <c r="B11" s="6" t="s">
        <v>2</v>
      </c>
      <c r="C11" s="5"/>
      <c r="D11" s="5">
        <v>19</v>
      </c>
      <c r="E11" s="5"/>
      <c r="F11" s="5">
        <f t="shared" si="0"/>
        <v>19</v>
      </c>
      <c r="G11" s="3"/>
    </row>
    <row r="12" spans="1:7" ht="24" customHeight="1" x14ac:dyDescent="0.35">
      <c r="A12" s="1">
        <v>9</v>
      </c>
      <c r="B12" s="6" t="s">
        <v>6</v>
      </c>
      <c r="C12" s="5">
        <v>10</v>
      </c>
      <c r="D12" s="5">
        <v>25</v>
      </c>
      <c r="E12" s="5">
        <v>15</v>
      </c>
      <c r="F12" s="5">
        <f t="shared" si="0"/>
        <v>20</v>
      </c>
      <c r="G12" s="4" t="s">
        <v>56</v>
      </c>
    </row>
    <row r="13" spans="1:7" ht="54" x14ac:dyDescent="0.35">
      <c r="A13" s="1">
        <v>10</v>
      </c>
      <c r="B13" s="6" t="s">
        <v>8</v>
      </c>
      <c r="C13" s="5">
        <v>13</v>
      </c>
      <c r="D13" s="5">
        <v>30</v>
      </c>
      <c r="E13" s="5">
        <v>14</v>
      </c>
      <c r="F13" s="5">
        <f t="shared" si="0"/>
        <v>29</v>
      </c>
      <c r="G13" s="22" t="s">
        <v>50</v>
      </c>
    </row>
    <row r="14" spans="1:7" ht="24" customHeight="1" x14ac:dyDescent="0.35">
      <c r="A14" s="1">
        <v>11</v>
      </c>
      <c r="B14" s="6" t="s">
        <v>5</v>
      </c>
      <c r="C14" s="5"/>
      <c r="D14" s="5">
        <v>43</v>
      </c>
      <c r="E14" s="5"/>
      <c r="F14" s="5">
        <f t="shared" si="0"/>
        <v>43</v>
      </c>
      <c r="G14" s="3"/>
    </row>
    <row r="15" spans="1:7" ht="24" customHeight="1" x14ac:dyDescent="0.35">
      <c r="A15" s="1">
        <v>12</v>
      </c>
      <c r="B15" s="6" t="s">
        <v>18</v>
      </c>
      <c r="C15" s="5">
        <v>37</v>
      </c>
      <c r="D15" s="5">
        <v>9</v>
      </c>
      <c r="E15" s="5"/>
      <c r="F15" s="5">
        <f t="shared" si="0"/>
        <v>46</v>
      </c>
      <c r="G15" s="4" t="s">
        <v>44</v>
      </c>
    </row>
    <row r="16" spans="1:7" ht="24" customHeight="1" x14ac:dyDescent="0.35">
      <c r="A16" s="1">
        <v>13</v>
      </c>
      <c r="B16" s="6" t="s">
        <v>19</v>
      </c>
      <c r="C16" s="5">
        <v>11</v>
      </c>
      <c r="D16" s="5"/>
      <c r="E16" s="5">
        <v>4</v>
      </c>
      <c r="F16" s="5">
        <f t="shared" si="0"/>
        <v>7</v>
      </c>
      <c r="G16" s="22" t="s">
        <v>58</v>
      </c>
    </row>
    <row r="17" spans="1:7" ht="36" x14ac:dyDescent="0.35">
      <c r="A17" s="1">
        <v>14</v>
      </c>
      <c r="B17" s="6" t="s">
        <v>11</v>
      </c>
      <c r="C17" s="5">
        <v>32</v>
      </c>
      <c r="D17" s="5">
        <v>16</v>
      </c>
      <c r="E17" s="5">
        <v>32</v>
      </c>
      <c r="F17" s="5">
        <f t="shared" si="0"/>
        <v>16</v>
      </c>
      <c r="G17" s="4" t="s">
        <v>59</v>
      </c>
    </row>
    <row r="18" spans="1:7" ht="24" customHeight="1" x14ac:dyDescent="0.35">
      <c r="A18" s="1">
        <v>15</v>
      </c>
      <c r="B18" s="6" t="s">
        <v>12</v>
      </c>
      <c r="C18" s="5"/>
      <c r="D18" s="5">
        <v>37</v>
      </c>
      <c r="E18" s="5"/>
      <c r="F18" s="5">
        <f t="shared" si="0"/>
        <v>37</v>
      </c>
      <c r="G18" s="3"/>
    </row>
    <row r="19" spans="1:7" ht="24" customHeight="1" x14ac:dyDescent="0.35">
      <c r="A19" s="1">
        <v>16</v>
      </c>
      <c r="B19" s="6" t="s">
        <v>4</v>
      </c>
      <c r="C19" s="5">
        <v>39</v>
      </c>
      <c r="D19" s="5"/>
      <c r="E19" s="5">
        <v>6</v>
      </c>
      <c r="F19" s="5">
        <f t="shared" si="0"/>
        <v>33</v>
      </c>
      <c r="G19" s="3" t="s">
        <v>57</v>
      </c>
    </row>
    <row r="20" spans="1:7" ht="24" customHeight="1" x14ac:dyDescent="0.35">
      <c r="A20" s="1">
        <v>17</v>
      </c>
      <c r="B20" s="6" t="s">
        <v>13</v>
      </c>
      <c r="C20" s="5">
        <v>9</v>
      </c>
      <c r="D20" s="5">
        <v>134</v>
      </c>
      <c r="E20" s="5"/>
      <c r="F20" s="5">
        <f t="shared" si="0"/>
        <v>143</v>
      </c>
      <c r="G20" s="21"/>
    </row>
    <row r="21" spans="1:7" ht="27" customHeight="1" x14ac:dyDescent="0.35">
      <c r="A21" s="3"/>
      <c r="B21" s="8" t="s">
        <v>20</v>
      </c>
      <c r="C21" s="20">
        <f>SUM(C4:C20)</f>
        <v>252</v>
      </c>
      <c r="D21" s="20">
        <f t="shared" ref="D21:F21" si="1">SUM(D4:D20)</f>
        <v>473</v>
      </c>
      <c r="E21" s="20">
        <f t="shared" si="1"/>
        <v>99</v>
      </c>
      <c r="F21" s="20">
        <f t="shared" si="1"/>
        <v>626</v>
      </c>
      <c r="G21" s="3"/>
    </row>
  </sheetData>
  <mergeCells count="2">
    <mergeCell ref="A2:G2"/>
    <mergeCell ref="A1:F1"/>
  </mergeCells>
  <pageMargins left="0.31496062992125984" right="0" top="0.35433070866141736" bottom="0.15748031496062992" header="0.31496062992125984" footer="0.31496062992125984"/>
  <pageSetup paperSize="9" scale="80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AAFB9A-4259-45A8-B5E9-15AEDBE12C33}">
  <dimension ref="A1:G21"/>
  <sheetViews>
    <sheetView workbookViewId="0">
      <selection activeCell="A2" sqref="A2:G2"/>
    </sheetView>
  </sheetViews>
  <sheetFormatPr defaultRowHeight="18" x14ac:dyDescent="0.35"/>
  <cols>
    <col min="1" max="1" width="5.77734375" style="2" bestFit="1" customWidth="1"/>
    <col min="2" max="2" width="14.77734375" style="2" bestFit="1" customWidth="1"/>
    <col min="3" max="3" width="16.44140625" style="2" bestFit="1" customWidth="1"/>
    <col min="4" max="4" width="10" style="2" bestFit="1" customWidth="1"/>
    <col min="5" max="5" width="14" style="2" bestFit="1" customWidth="1"/>
    <col min="6" max="6" width="15.5546875" style="2" bestFit="1" customWidth="1"/>
    <col min="7" max="7" width="41.109375" style="2" bestFit="1" customWidth="1"/>
    <col min="8" max="16384" width="8.88671875" style="2"/>
  </cols>
  <sheetData>
    <row r="1" spans="1:7" x14ac:dyDescent="0.35">
      <c r="A1" s="51" t="s">
        <v>60</v>
      </c>
      <c r="B1" s="51"/>
      <c r="C1" s="51"/>
      <c r="D1" s="51"/>
      <c r="E1" s="51"/>
      <c r="F1" s="51"/>
      <c r="G1" s="24" t="s">
        <v>75</v>
      </c>
    </row>
    <row r="2" spans="1:7" x14ac:dyDescent="0.35">
      <c r="A2" s="50" t="s">
        <v>79</v>
      </c>
      <c r="B2" s="50"/>
      <c r="C2" s="50"/>
      <c r="D2" s="50"/>
      <c r="E2" s="50"/>
      <c r="F2" s="50"/>
      <c r="G2" s="50"/>
    </row>
    <row r="3" spans="1:7" ht="27" customHeight="1" x14ac:dyDescent="0.35">
      <c r="A3" s="20" t="s">
        <v>0</v>
      </c>
      <c r="B3" s="20" t="s">
        <v>30</v>
      </c>
      <c r="C3" s="20" t="s">
        <v>31</v>
      </c>
      <c r="D3" s="20" t="s">
        <v>32</v>
      </c>
      <c r="E3" s="20" t="s">
        <v>33</v>
      </c>
      <c r="F3" s="20" t="s">
        <v>34</v>
      </c>
      <c r="G3" s="20" t="s">
        <v>1</v>
      </c>
    </row>
    <row r="4" spans="1:7" ht="44.4" customHeight="1" x14ac:dyDescent="0.35">
      <c r="A4" s="1">
        <v>1</v>
      </c>
      <c r="B4" s="6" t="s">
        <v>15</v>
      </c>
      <c r="C4" s="5"/>
      <c r="D4" s="5"/>
      <c r="E4" s="5"/>
      <c r="F4" s="5">
        <f>C4+D4-E4</f>
        <v>0</v>
      </c>
      <c r="G4" s="3"/>
    </row>
    <row r="5" spans="1:7" ht="44.4" customHeight="1" x14ac:dyDescent="0.35">
      <c r="A5" s="1">
        <v>2</v>
      </c>
      <c r="B5" s="6" t="s">
        <v>7</v>
      </c>
      <c r="C5" s="5"/>
      <c r="D5" s="5"/>
      <c r="E5" s="5"/>
      <c r="F5" s="5">
        <f t="shared" ref="F5:F20" si="0">C5+D5-E5</f>
        <v>0</v>
      </c>
      <c r="G5" s="3"/>
    </row>
    <row r="6" spans="1:7" ht="44.4" customHeight="1" x14ac:dyDescent="0.35">
      <c r="A6" s="1">
        <v>3</v>
      </c>
      <c r="B6" s="6" t="s">
        <v>16</v>
      </c>
      <c r="C6" s="5"/>
      <c r="D6" s="5"/>
      <c r="E6" s="5"/>
      <c r="F6" s="5">
        <f t="shared" si="0"/>
        <v>0</v>
      </c>
      <c r="G6" s="3"/>
    </row>
    <row r="7" spans="1:7" ht="44.4" customHeight="1" x14ac:dyDescent="0.35">
      <c r="A7" s="1">
        <v>4</v>
      </c>
      <c r="B7" s="6" t="s">
        <v>9</v>
      </c>
      <c r="C7" s="5"/>
      <c r="D7" s="5"/>
      <c r="E7" s="5"/>
      <c r="F7" s="5">
        <f t="shared" si="0"/>
        <v>0</v>
      </c>
      <c r="G7" s="3"/>
    </row>
    <row r="8" spans="1:7" ht="44.4" customHeight="1" x14ac:dyDescent="0.35">
      <c r="A8" s="1">
        <v>5</v>
      </c>
      <c r="B8" s="6" t="s">
        <v>10</v>
      </c>
      <c r="C8" s="5">
        <v>1</v>
      </c>
      <c r="D8" s="5"/>
      <c r="E8" s="5">
        <v>1</v>
      </c>
      <c r="F8" s="5">
        <f t="shared" si="0"/>
        <v>0</v>
      </c>
      <c r="G8" s="3" t="s">
        <v>61</v>
      </c>
    </row>
    <row r="9" spans="1:7" ht="44.4" customHeight="1" x14ac:dyDescent="0.35">
      <c r="A9" s="1">
        <v>6</v>
      </c>
      <c r="B9" s="6" t="s">
        <v>17</v>
      </c>
      <c r="C9" s="5"/>
      <c r="D9" s="5"/>
      <c r="E9" s="5"/>
      <c r="F9" s="5">
        <f t="shared" si="0"/>
        <v>0</v>
      </c>
      <c r="G9" s="3"/>
    </row>
    <row r="10" spans="1:7" ht="44.4" customHeight="1" x14ac:dyDescent="0.35">
      <c r="A10" s="1">
        <v>7</v>
      </c>
      <c r="B10" s="6" t="s">
        <v>3</v>
      </c>
      <c r="C10" s="5"/>
      <c r="D10" s="5"/>
      <c r="E10" s="5"/>
      <c r="F10" s="5">
        <f t="shared" si="0"/>
        <v>0</v>
      </c>
      <c r="G10" s="3" t="s">
        <v>48</v>
      </c>
    </row>
    <row r="11" spans="1:7" ht="44.4" customHeight="1" x14ac:dyDescent="0.35">
      <c r="A11" s="1">
        <v>8</v>
      </c>
      <c r="B11" s="6" t="s">
        <v>2</v>
      </c>
      <c r="C11" s="5">
        <v>2</v>
      </c>
      <c r="D11" s="5"/>
      <c r="E11" s="5"/>
      <c r="F11" s="5">
        <f t="shared" si="0"/>
        <v>2</v>
      </c>
      <c r="G11" s="3"/>
    </row>
    <row r="12" spans="1:7" ht="44.4" customHeight="1" x14ac:dyDescent="0.35">
      <c r="A12" s="1">
        <v>9</v>
      </c>
      <c r="B12" s="6" t="s">
        <v>6</v>
      </c>
      <c r="C12" s="5">
        <v>2</v>
      </c>
      <c r="D12" s="5"/>
      <c r="E12" s="5"/>
      <c r="F12" s="5">
        <f t="shared" si="0"/>
        <v>2</v>
      </c>
      <c r="G12" s="4"/>
    </row>
    <row r="13" spans="1:7" ht="44.4" customHeight="1" x14ac:dyDescent="0.35">
      <c r="A13" s="1">
        <v>10</v>
      </c>
      <c r="B13" s="6" t="s">
        <v>8</v>
      </c>
      <c r="C13" s="5">
        <v>3</v>
      </c>
      <c r="D13" s="5"/>
      <c r="E13" s="5">
        <v>1</v>
      </c>
      <c r="F13" s="5">
        <f t="shared" si="0"/>
        <v>2</v>
      </c>
      <c r="G13" s="22" t="s">
        <v>62</v>
      </c>
    </row>
    <row r="14" spans="1:7" ht="44.4" customHeight="1" x14ac:dyDescent="0.35">
      <c r="A14" s="1">
        <v>11</v>
      </c>
      <c r="B14" s="6" t="s">
        <v>5</v>
      </c>
      <c r="C14" s="5"/>
      <c r="D14" s="5"/>
      <c r="E14" s="5"/>
      <c r="F14" s="5">
        <f t="shared" si="0"/>
        <v>0</v>
      </c>
      <c r="G14" s="3"/>
    </row>
    <row r="15" spans="1:7" ht="44.4" customHeight="1" x14ac:dyDescent="0.35">
      <c r="A15" s="1">
        <v>12</v>
      </c>
      <c r="B15" s="6" t="s">
        <v>18</v>
      </c>
      <c r="C15" s="5"/>
      <c r="D15" s="5"/>
      <c r="E15" s="5"/>
      <c r="F15" s="5">
        <f t="shared" si="0"/>
        <v>0</v>
      </c>
      <c r="G15" s="4" t="s">
        <v>44</v>
      </c>
    </row>
    <row r="16" spans="1:7" ht="44.4" customHeight="1" x14ac:dyDescent="0.35">
      <c r="A16" s="1">
        <v>13</v>
      </c>
      <c r="B16" s="6" t="s">
        <v>19</v>
      </c>
      <c r="C16" s="5">
        <v>1</v>
      </c>
      <c r="D16" s="5"/>
      <c r="E16" s="5"/>
      <c r="F16" s="5">
        <f t="shared" si="0"/>
        <v>1</v>
      </c>
      <c r="G16" s="22"/>
    </row>
    <row r="17" spans="1:7" ht="44.4" customHeight="1" x14ac:dyDescent="0.35">
      <c r="A17" s="1">
        <v>14</v>
      </c>
      <c r="B17" s="6" t="s">
        <v>11</v>
      </c>
      <c r="C17" s="5"/>
      <c r="D17" s="5"/>
      <c r="E17" s="5"/>
      <c r="F17" s="5">
        <f t="shared" si="0"/>
        <v>0</v>
      </c>
      <c r="G17" s="4" t="s">
        <v>59</v>
      </c>
    </row>
    <row r="18" spans="1:7" ht="44.4" customHeight="1" x14ac:dyDescent="0.35">
      <c r="A18" s="1">
        <v>15</v>
      </c>
      <c r="B18" s="6" t="s">
        <v>12</v>
      </c>
      <c r="C18" s="5"/>
      <c r="D18" s="5"/>
      <c r="E18" s="5"/>
      <c r="F18" s="5">
        <f t="shared" si="0"/>
        <v>0</v>
      </c>
      <c r="G18" s="3"/>
    </row>
    <row r="19" spans="1:7" ht="44.4" customHeight="1" x14ac:dyDescent="0.35">
      <c r="A19" s="1">
        <v>16</v>
      </c>
      <c r="B19" s="6" t="s">
        <v>4</v>
      </c>
      <c r="C19" s="5">
        <v>1</v>
      </c>
      <c r="D19" s="5"/>
      <c r="E19" s="5"/>
      <c r="F19" s="5">
        <f t="shared" si="0"/>
        <v>1</v>
      </c>
      <c r="G19" s="3" t="s">
        <v>64</v>
      </c>
    </row>
    <row r="20" spans="1:7" ht="44.4" customHeight="1" x14ac:dyDescent="0.35">
      <c r="A20" s="1">
        <v>17</v>
      </c>
      <c r="B20" s="6" t="s">
        <v>13</v>
      </c>
      <c r="C20" s="5">
        <v>2</v>
      </c>
      <c r="D20" s="5"/>
      <c r="E20" s="5">
        <v>2</v>
      </c>
      <c r="F20" s="5">
        <f t="shared" si="0"/>
        <v>0</v>
      </c>
      <c r="G20" s="21" t="s">
        <v>63</v>
      </c>
    </row>
    <row r="21" spans="1:7" ht="44.4" customHeight="1" x14ac:dyDescent="0.35">
      <c r="A21" s="3"/>
      <c r="B21" s="8" t="s">
        <v>20</v>
      </c>
      <c r="C21" s="20">
        <f>SUM(C4:C20)</f>
        <v>12</v>
      </c>
      <c r="D21" s="20">
        <f t="shared" ref="D21:F21" si="1">SUM(D4:D20)</f>
        <v>0</v>
      </c>
      <c r="E21" s="20">
        <f t="shared" si="1"/>
        <v>4</v>
      </c>
      <c r="F21" s="20">
        <f t="shared" si="1"/>
        <v>8</v>
      </c>
      <c r="G21" s="3"/>
    </row>
  </sheetData>
  <mergeCells count="2">
    <mergeCell ref="A2:G2"/>
    <mergeCell ref="A1:F1"/>
  </mergeCells>
  <pageMargins left="0.31496062992125984" right="0" top="0.35433070866141736" bottom="0.35433070866141736" header="0.31496062992125984" footer="0.31496062992125984"/>
  <pageSetup paperSize="9" scale="80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636EEC-37E8-46B1-842B-D4351E6CDF49}">
  <dimension ref="A1:G21"/>
  <sheetViews>
    <sheetView zoomScale="55" zoomScaleNormal="55" workbookViewId="0">
      <selection activeCell="F4" sqref="F4:F20"/>
    </sheetView>
  </sheetViews>
  <sheetFormatPr defaultRowHeight="18" x14ac:dyDescent="0.35"/>
  <cols>
    <col min="1" max="1" width="5.77734375" style="2" bestFit="1" customWidth="1"/>
    <col min="2" max="2" width="14.77734375" style="2" bestFit="1" customWidth="1"/>
    <col min="3" max="3" width="16.44140625" style="2" bestFit="1" customWidth="1"/>
    <col min="4" max="4" width="10" style="2" bestFit="1" customWidth="1"/>
    <col min="5" max="5" width="14" style="2" bestFit="1" customWidth="1"/>
    <col min="6" max="6" width="15.5546875" style="2" bestFit="1" customWidth="1"/>
    <col min="7" max="7" width="29.6640625" style="2" bestFit="1" customWidth="1"/>
    <col min="8" max="16384" width="8.88671875" style="2"/>
  </cols>
  <sheetData>
    <row r="1" spans="1:7" x14ac:dyDescent="0.35">
      <c r="A1" s="51" t="s">
        <v>65</v>
      </c>
      <c r="B1" s="51"/>
      <c r="C1" s="51"/>
      <c r="D1" s="51"/>
      <c r="E1" s="51"/>
      <c r="F1" s="51"/>
      <c r="G1" s="24" t="s">
        <v>78</v>
      </c>
    </row>
    <row r="2" spans="1:7" x14ac:dyDescent="0.35">
      <c r="A2" s="50" t="s">
        <v>79</v>
      </c>
      <c r="B2" s="50"/>
      <c r="C2" s="50"/>
      <c r="D2" s="50"/>
      <c r="E2" s="50"/>
      <c r="F2" s="50"/>
      <c r="G2" s="50"/>
    </row>
    <row r="3" spans="1:7" ht="27" customHeight="1" x14ac:dyDescent="0.35">
      <c r="A3" s="20" t="s">
        <v>0</v>
      </c>
      <c r="B3" s="20" t="s">
        <v>30</v>
      </c>
      <c r="C3" s="20" t="s">
        <v>31</v>
      </c>
      <c r="D3" s="20" t="s">
        <v>32</v>
      </c>
      <c r="E3" s="20" t="s">
        <v>33</v>
      </c>
      <c r="F3" s="20" t="s">
        <v>34</v>
      </c>
      <c r="G3" s="20" t="s">
        <v>1</v>
      </c>
    </row>
    <row r="4" spans="1:7" ht="34.200000000000003" customHeight="1" x14ac:dyDescent="0.35">
      <c r="A4" s="1">
        <v>1</v>
      </c>
      <c r="B4" s="6" t="s">
        <v>15</v>
      </c>
      <c r="C4" s="5">
        <v>5</v>
      </c>
      <c r="D4" s="5">
        <v>4</v>
      </c>
      <c r="E4" s="5">
        <v>0</v>
      </c>
      <c r="F4" s="5">
        <f>C4+D4-E4</f>
        <v>9</v>
      </c>
      <c r="G4" s="3"/>
    </row>
    <row r="5" spans="1:7" ht="34.200000000000003" customHeight="1" x14ac:dyDescent="0.35">
      <c r="A5" s="1">
        <v>2</v>
      </c>
      <c r="B5" s="6" t="s">
        <v>7</v>
      </c>
      <c r="C5" s="5">
        <v>0</v>
      </c>
      <c r="D5" s="5">
        <v>2</v>
      </c>
      <c r="E5" s="5">
        <v>0</v>
      </c>
      <c r="F5" s="5">
        <f t="shared" ref="F5:F20" si="0">C5+D5-E5</f>
        <v>2</v>
      </c>
      <c r="G5" s="3"/>
    </row>
    <row r="6" spans="1:7" ht="34.200000000000003" customHeight="1" x14ac:dyDescent="0.35">
      <c r="A6" s="1">
        <v>3</v>
      </c>
      <c r="B6" s="6" t="s">
        <v>16</v>
      </c>
      <c r="C6" s="5"/>
      <c r="D6" s="5">
        <v>1</v>
      </c>
      <c r="E6" s="5"/>
      <c r="F6" s="5">
        <f t="shared" si="0"/>
        <v>1</v>
      </c>
      <c r="G6" s="3"/>
    </row>
    <row r="7" spans="1:7" ht="34.200000000000003" customHeight="1" x14ac:dyDescent="0.35">
      <c r="A7" s="1">
        <v>4</v>
      </c>
      <c r="B7" s="6" t="s">
        <v>9</v>
      </c>
      <c r="C7" s="5">
        <v>4</v>
      </c>
      <c r="D7" s="5">
        <v>2</v>
      </c>
      <c r="E7" s="5"/>
      <c r="F7" s="5">
        <f t="shared" si="0"/>
        <v>6</v>
      </c>
      <c r="G7" s="3"/>
    </row>
    <row r="8" spans="1:7" ht="34.200000000000003" customHeight="1" x14ac:dyDescent="0.35">
      <c r="A8" s="1">
        <v>5</v>
      </c>
      <c r="B8" s="6" t="s">
        <v>10</v>
      </c>
      <c r="C8" s="5">
        <v>12</v>
      </c>
      <c r="D8" s="5">
        <v>4</v>
      </c>
      <c r="E8" s="5"/>
      <c r="F8" s="5">
        <f t="shared" si="0"/>
        <v>16</v>
      </c>
      <c r="G8" s="3"/>
    </row>
    <row r="9" spans="1:7" ht="34.200000000000003" customHeight="1" x14ac:dyDescent="0.35">
      <c r="A9" s="1">
        <v>6</v>
      </c>
      <c r="B9" s="6" t="s">
        <v>17</v>
      </c>
      <c r="C9" s="5">
        <v>6</v>
      </c>
      <c r="D9" s="5"/>
      <c r="E9" s="5"/>
      <c r="F9" s="5">
        <f t="shared" si="0"/>
        <v>6</v>
      </c>
      <c r="G9" s="3"/>
    </row>
    <row r="10" spans="1:7" ht="34.200000000000003" customHeight="1" x14ac:dyDescent="0.35">
      <c r="A10" s="1">
        <v>7</v>
      </c>
      <c r="B10" s="6" t="s">
        <v>3</v>
      </c>
      <c r="C10" s="5"/>
      <c r="D10" s="5"/>
      <c r="E10" s="5"/>
      <c r="F10" s="5">
        <f t="shared" si="0"/>
        <v>0</v>
      </c>
      <c r="G10" s="3"/>
    </row>
    <row r="11" spans="1:7" ht="34.200000000000003" customHeight="1" x14ac:dyDescent="0.35">
      <c r="A11" s="1">
        <v>8</v>
      </c>
      <c r="B11" s="6" t="s">
        <v>2</v>
      </c>
      <c r="C11" s="5">
        <v>4</v>
      </c>
      <c r="D11" s="5">
        <v>2</v>
      </c>
      <c r="E11" s="5"/>
      <c r="F11" s="5">
        <f t="shared" si="0"/>
        <v>6</v>
      </c>
      <c r="G11" s="3"/>
    </row>
    <row r="12" spans="1:7" ht="34.200000000000003" customHeight="1" x14ac:dyDescent="0.35">
      <c r="A12" s="1">
        <v>9</v>
      </c>
      <c r="B12" s="6" t="s">
        <v>6</v>
      </c>
      <c r="C12" s="5">
        <v>3</v>
      </c>
      <c r="D12" s="5">
        <v>2</v>
      </c>
      <c r="E12" s="5"/>
      <c r="F12" s="5">
        <f t="shared" si="0"/>
        <v>5</v>
      </c>
      <c r="G12" s="4"/>
    </row>
    <row r="13" spans="1:7" ht="34.200000000000003" customHeight="1" x14ac:dyDescent="0.35">
      <c r="A13" s="1">
        <v>10</v>
      </c>
      <c r="B13" s="6" t="s">
        <v>8</v>
      </c>
      <c r="C13" s="5">
        <v>1</v>
      </c>
      <c r="D13" s="5"/>
      <c r="E13" s="5"/>
      <c r="F13" s="5">
        <f t="shared" si="0"/>
        <v>1</v>
      </c>
      <c r="G13" s="3"/>
    </row>
    <row r="14" spans="1:7" ht="34.200000000000003" customHeight="1" x14ac:dyDescent="0.35">
      <c r="A14" s="1">
        <v>11</v>
      </c>
      <c r="B14" s="6" t="s">
        <v>5</v>
      </c>
      <c r="C14" s="5">
        <v>4</v>
      </c>
      <c r="D14" s="5"/>
      <c r="E14" s="5">
        <v>2</v>
      </c>
      <c r="F14" s="5">
        <f t="shared" si="0"/>
        <v>2</v>
      </c>
      <c r="G14" s="3" t="s">
        <v>66</v>
      </c>
    </row>
    <row r="15" spans="1:7" ht="34.200000000000003" customHeight="1" x14ac:dyDescent="0.35">
      <c r="A15" s="1">
        <v>12</v>
      </c>
      <c r="B15" s="6" t="s">
        <v>18</v>
      </c>
      <c r="C15" s="5"/>
      <c r="D15" s="5"/>
      <c r="E15" s="5"/>
      <c r="F15" s="5">
        <f t="shared" si="0"/>
        <v>0</v>
      </c>
      <c r="G15" s="4"/>
    </row>
    <row r="16" spans="1:7" ht="34.200000000000003" customHeight="1" x14ac:dyDescent="0.35">
      <c r="A16" s="1">
        <v>13</v>
      </c>
      <c r="B16" s="6" t="s">
        <v>19</v>
      </c>
      <c r="C16" s="5">
        <v>1</v>
      </c>
      <c r="D16" s="5"/>
      <c r="E16" s="5"/>
      <c r="F16" s="5">
        <f t="shared" si="0"/>
        <v>1</v>
      </c>
      <c r="G16" s="4"/>
    </row>
    <row r="17" spans="1:7" ht="34.200000000000003" customHeight="1" x14ac:dyDescent="0.35">
      <c r="A17" s="1">
        <v>14</v>
      </c>
      <c r="B17" s="6" t="s">
        <v>11</v>
      </c>
      <c r="C17" s="5">
        <v>6</v>
      </c>
      <c r="D17" s="5">
        <v>3</v>
      </c>
      <c r="E17" s="5">
        <v>3</v>
      </c>
      <c r="F17" s="5">
        <f t="shared" si="0"/>
        <v>6</v>
      </c>
      <c r="G17" s="4" t="s">
        <v>67</v>
      </c>
    </row>
    <row r="18" spans="1:7" ht="34.200000000000003" customHeight="1" x14ac:dyDescent="0.35">
      <c r="A18" s="1">
        <v>15</v>
      </c>
      <c r="B18" s="6" t="s">
        <v>12</v>
      </c>
      <c r="C18" s="5">
        <v>1</v>
      </c>
      <c r="D18" s="5"/>
      <c r="E18" s="5"/>
      <c r="F18" s="5">
        <f t="shared" si="0"/>
        <v>1</v>
      </c>
      <c r="G18" s="3"/>
    </row>
    <row r="19" spans="1:7" ht="34.200000000000003" customHeight="1" x14ac:dyDescent="0.35">
      <c r="A19" s="1">
        <v>16</v>
      </c>
      <c r="B19" s="6" t="s">
        <v>4</v>
      </c>
      <c r="C19" s="5">
        <v>1</v>
      </c>
      <c r="D19" s="5"/>
      <c r="E19" s="5"/>
      <c r="F19" s="5">
        <f t="shared" si="0"/>
        <v>1</v>
      </c>
      <c r="G19" s="3"/>
    </row>
    <row r="20" spans="1:7" ht="34.200000000000003" customHeight="1" x14ac:dyDescent="0.35">
      <c r="A20" s="1">
        <v>17</v>
      </c>
      <c r="B20" s="6" t="s">
        <v>13</v>
      </c>
      <c r="C20" s="5">
        <v>11</v>
      </c>
      <c r="D20" s="5">
        <v>1</v>
      </c>
      <c r="E20" s="5"/>
      <c r="F20" s="5">
        <f t="shared" si="0"/>
        <v>12</v>
      </c>
      <c r="G20" s="3"/>
    </row>
    <row r="21" spans="1:7" ht="34.200000000000003" customHeight="1" x14ac:dyDescent="0.35">
      <c r="A21" s="3"/>
      <c r="B21" s="8" t="s">
        <v>20</v>
      </c>
      <c r="C21" s="20">
        <f>SUM(C4:C20)</f>
        <v>59</v>
      </c>
      <c r="D21" s="20">
        <f t="shared" ref="D21:F21" si="1">SUM(D4:D20)</f>
        <v>21</v>
      </c>
      <c r="E21" s="20">
        <f t="shared" si="1"/>
        <v>5</v>
      </c>
      <c r="F21" s="20">
        <f t="shared" si="1"/>
        <v>75</v>
      </c>
      <c r="G21" s="3"/>
    </row>
  </sheetData>
  <mergeCells count="2">
    <mergeCell ref="A2:G2"/>
    <mergeCell ref="A1:F1"/>
  </mergeCells>
  <pageMargins left="0.31496062992125984" right="0" top="0.35433070866141736" bottom="0.35433070866141736" header="0.31496062992125984" footer="0.31496062992125984"/>
  <pageSetup paperSize="9" scale="9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Sheet9</vt:lpstr>
      <vt:lpstr>Sheet1</vt:lpstr>
      <vt:lpstr>Sheet2</vt:lpstr>
      <vt:lpstr>Sheet3</vt:lpstr>
      <vt:lpstr>Sheet4</vt:lpstr>
      <vt:lpstr>Sheet5</vt:lpstr>
      <vt:lpstr>Sheet6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BẠCH LIÊN HOA</dc:creator>
  <cp:lastModifiedBy>BẠCH LIÊN HOA</cp:lastModifiedBy>
  <cp:lastPrinted>2024-12-04T10:29:23Z</cp:lastPrinted>
  <dcterms:created xsi:type="dcterms:W3CDTF">2024-10-15T13:26:56Z</dcterms:created>
  <dcterms:modified xsi:type="dcterms:W3CDTF">2024-12-06T04:22:24Z</dcterms:modified>
</cp:coreProperties>
</file>